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165"/>
  </bookViews>
  <sheets>
    <sheet name="Hoja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27" i="1" l="1"/>
  <c r="EB24" i="1"/>
  <c r="EB19" i="1"/>
  <c r="EB16" i="1"/>
  <c r="EB15" i="1"/>
  <c r="EB13" i="1"/>
  <c r="EB11" i="1"/>
  <c r="EB7" i="1"/>
  <c r="EB3" i="1"/>
  <c r="AH38" i="1"/>
  <c r="B17" i="1" l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B19" i="1"/>
  <c r="B27" i="1" l="1"/>
</calcChain>
</file>

<file path=xl/sharedStrings.xml><?xml version="1.0" encoding="utf-8"?>
<sst xmlns="http://schemas.openxmlformats.org/spreadsheetml/2006/main" count="45" uniqueCount="41">
  <si>
    <t>TOTAL</t>
  </si>
  <si>
    <t>OCTUBRE</t>
  </si>
  <si>
    <t>ENERO</t>
  </si>
  <si>
    <t>NOVIEMBRE</t>
  </si>
  <si>
    <t>PRENSA</t>
  </si>
  <si>
    <t>TOTALES</t>
  </si>
  <si>
    <t xml:space="preserve"> La Mega - Cuña 20 segs / Franja Musical</t>
  </si>
  <si>
    <t>VIBRA</t>
  </si>
  <si>
    <t>TELEVISION LOCAL - CITY TV</t>
  </si>
  <si>
    <t>Bravíssimo  - Sáb /Dom - Comercial 20 segs</t>
  </si>
  <si>
    <t>Noticiero City de las 8 pm - Comerciales 20 segs</t>
  </si>
  <si>
    <t>Noticiero Arriba Bogota - Comercial de 20 segs</t>
  </si>
  <si>
    <t>Bravíssimo  - Sáb /Dom - Falso Directo 1 minuto</t>
  </si>
  <si>
    <t>Radio Uno - Cuña 20 segs - Franja Musical</t>
  </si>
  <si>
    <t>Candela - Azuquita Pal Café - Mención 30 segs</t>
  </si>
  <si>
    <t>Candela - Franja Musical - Cuña 20 segs</t>
  </si>
  <si>
    <t>CARACOL RADIO</t>
  </si>
  <si>
    <t>Tropicana - Franja Musical - Cuña 20 segs</t>
  </si>
  <si>
    <t>La Mega - Mención 30 segs / El mañanero</t>
  </si>
  <si>
    <t>Bravíssimo - Sábados - Mención  20 segs</t>
  </si>
  <si>
    <t xml:space="preserve">MEDIOS MASIVOS </t>
  </si>
  <si>
    <t xml:space="preserve">Periódico Qhubo / Aviso 1 Página </t>
  </si>
  <si>
    <t>RADIO - BOGOTA</t>
  </si>
  <si>
    <t>Olímpica Stereo Franja Musical / Cuña 20 segs</t>
  </si>
  <si>
    <t>#</t>
  </si>
  <si>
    <t>OOH</t>
  </si>
  <si>
    <t>Transmilenio</t>
  </si>
  <si>
    <t xml:space="preserve"> </t>
  </si>
  <si>
    <t>Mayo</t>
  </si>
  <si>
    <t>Agosto</t>
  </si>
  <si>
    <t>Jun - Jul</t>
  </si>
  <si>
    <t>OTROS</t>
  </si>
  <si>
    <t>PRODUCCIÓN</t>
  </si>
  <si>
    <t>Cuña</t>
  </si>
  <si>
    <t xml:space="preserve">Material teatros </t>
  </si>
  <si>
    <t>Animación TV y Redes</t>
  </si>
  <si>
    <t>Lonas vallas propias *</t>
  </si>
  <si>
    <t>Volantes</t>
  </si>
  <si>
    <t>DIGITAL</t>
  </si>
  <si>
    <t>Medios digitales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</si>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</sst>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&quot;$&quot;#,##0"/>
    <numFmt numFmtId="168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Border="1"/>
    <xf numFmtId="0" fontId="2" fillId="2" borderId="0" xfId="0" applyFont="1" applyFill="1" applyBorder="1"/>
    <xf numFmtId="166" fontId="0" fillId="2" borderId="0" xfId="0" applyNumberFormat="1" applyFill="1" applyBorder="1"/>
    <xf numFmtId="166" fontId="2" fillId="2" borderId="0" xfId="0" applyNumberFormat="1" applyFont="1" applyFill="1" applyBorder="1"/>
    <xf numFmtId="0" fontId="0" fillId="2" borderId="0" xfId="0" applyFill="1"/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0" fillId="2" borderId="0" xfId="0" applyNumberFormat="1" applyFill="1"/>
    <xf numFmtId="0" fontId="5" fillId="3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vertical="center"/>
    </xf>
    <xf numFmtId="165" fontId="6" fillId="2" borderId="1" xfId="1" applyNumberFormat="1" applyFont="1" applyFill="1" applyBorder="1"/>
    <xf numFmtId="166" fontId="5" fillId="2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37" fontId="5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8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65" fontId="5" fillId="2" borderId="1" xfId="0" applyNumberFormat="1" applyFont="1" applyFill="1" applyBorder="1"/>
    <xf numFmtId="37" fontId="6" fillId="2" borderId="1" xfId="1" applyNumberFormat="1" applyFont="1" applyFill="1" applyBorder="1"/>
    <xf numFmtId="0" fontId="7" fillId="4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8" fontId="6" fillId="2" borderId="1" xfId="1" applyNumberFormat="1" applyFont="1" applyFill="1" applyBorder="1" applyAlignment="1">
      <alignment horizontal="center" vertical="center"/>
    </xf>
    <xf numFmtId="168" fontId="6" fillId="2" borderId="1" xfId="1" applyNumberFormat="1" applyFont="1" applyFill="1" applyBorder="1" applyAlignment="1">
      <alignment horizontal="center"/>
    </xf>
    <xf numFmtId="168" fontId="6" fillId="2" borderId="1" xfId="1" applyNumberFormat="1" applyFont="1" applyFill="1" applyBorder="1"/>
    <xf numFmtId="1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/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168" fontId="6" fillId="4" borderId="1" xfId="1" applyNumberFormat="1" applyFont="1" applyFill="1" applyBorder="1" applyAlignment="1">
      <alignment horizontal="center" vertical="center"/>
    </xf>
    <xf numFmtId="168" fontId="7" fillId="4" borderId="1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8"/>
  <sheetViews>
    <sheetView tabSelected="1" workbookViewId="0">
      <selection activeCell="A31" sqref="A31:AH38"/>
    </sheetView>
  </sheetViews>
  <sheetFormatPr baseColWidth="10" defaultRowHeight="15" x14ac:dyDescent="0.25"/>
  <cols>
    <col min="1" max="1" width="54.85546875" style="1" customWidth="1"/>
    <col min="2" max="2" width="0.140625" style="1" customWidth="1"/>
    <col min="3" max="3" width="5" style="1" hidden="1" customWidth="1"/>
    <col min="4" max="6" width="2" style="1" hidden="1" customWidth="1"/>
    <col min="7" max="7" width="3" style="1" hidden="1" customWidth="1"/>
    <col min="8" max="11" width="2" style="1" hidden="1" customWidth="1"/>
    <col min="12" max="33" width="3" style="1" hidden="1" customWidth="1"/>
    <col min="34" max="34" width="14.42578125" style="1" bestFit="1" customWidth="1"/>
    <col min="35" max="35" width="2" style="1" hidden="1" customWidth="1"/>
    <col min="36" max="36" width="3" style="1" hidden="1" customWidth="1"/>
    <col min="37" max="42" width="2" style="1" hidden="1" customWidth="1"/>
    <col min="43" max="64" width="3" style="1" hidden="1" customWidth="1"/>
    <col min="65" max="65" width="5.5703125" style="1" bestFit="1" customWidth="1"/>
    <col min="66" max="66" width="14.42578125" style="1" bestFit="1" customWidth="1"/>
    <col min="67" max="67" width="3" style="1" hidden="1" customWidth="1"/>
    <col min="68" max="72" width="2" style="1" hidden="1" customWidth="1"/>
    <col min="73" max="73" width="3" style="1" hidden="1" customWidth="1"/>
    <col min="74" max="75" width="2" style="1" hidden="1" customWidth="1"/>
    <col min="76" max="96" width="3" style="1" hidden="1" customWidth="1"/>
    <col min="97" max="97" width="7.85546875" style="1" hidden="1" customWidth="1"/>
    <col min="98" max="98" width="8" style="1" bestFit="1" customWidth="1"/>
    <col min="99" max="99" width="13" style="1" bestFit="1" customWidth="1"/>
    <col min="100" max="100" width="2" style="1" hidden="1" customWidth="1"/>
    <col min="101" max="101" width="2" style="2" hidden="1" customWidth="1"/>
    <col min="102" max="102" width="5" style="2" hidden="1" customWidth="1"/>
    <col min="103" max="108" width="2" style="1" hidden="1" customWidth="1"/>
    <col min="109" max="130" width="3" style="1" hidden="1" customWidth="1"/>
    <col min="131" max="131" width="5.5703125" style="1" bestFit="1" customWidth="1"/>
    <col min="132" max="132" width="14.140625" bestFit="1" customWidth="1"/>
    <col min="187" max="187" width="47.5703125" customWidth="1"/>
    <col min="188" max="188" width="18.140625" bestFit="1" customWidth="1"/>
    <col min="189" max="219" width="0" hidden="1" customWidth="1"/>
    <col min="220" max="220" width="18.7109375" customWidth="1"/>
    <col min="221" max="250" width="0" hidden="1" customWidth="1"/>
    <col min="251" max="251" width="16.5703125" bestFit="1" customWidth="1"/>
    <col min="252" max="282" width="0" hidden="1" customWidth="1"/>
    <col min="283" max="283" width="16.5703125" bestFit="1" customWidth="1"/>
    <col min="284" max="314" width="0" hidden="1" customWidth="1"/>
    <col min="315" max="315" width="16.5703125" bestFit="1" customWidth="1"/>
    <col min="316" max="346" width="0" hidden="1" customWidth="1"/>
    <col min="347" max="347" width="16.5703125" bestFit="1" customWidth="1"/>
    <col min="348" max="378" width="0" hidden="1" customWidth="1"/>
    <col min="379" max="385" width="16.5703125" bestFit="1" customWidth="1"/>
    <col min="443" max="443" width="47.5703125" customWidth="1"/>
    <col min="444" max="444" width="18.140625" bestFit="1" customWidth="1"/>
    <col min="445" max="475" width="0" hidden="1" customWidth="1"/>
    <col min="476" max="476" width="18.7109375" customWidth="1"/>
    <col min="477" max="506" width="0" hidden="1" customWidth="1"/>
    <col min="507" max="507" width="16.5703125" bestFit="1" customWidth="1"/>
    <col min="508" max="538" width="0" hidden="1" customWidth="1"/>
    <col min="539" max="539" width="16.5703125" bestFit="1" customWidth="1"/>
    <col min="540" max="570" width="0" hidden="1" customWidth="1"/>
    <col min="571" max="571" width="16.5703125" bestFit="1" customWidth="1"/>
    <col min="572" max="602" width="0" hidden="1" customWidth="1"/>
    <col min="603" max="603" width="16.5703125" bestFit="1" customWidth="1"/>
    <col min="604" max="634" width="0" hidden="1" customWidth="1"/>
    <col min="635" max="641" width="16.5703125" bestFit="1" customWidth="1"/>
    <col min="699" max="699" width="47.5703125" customWidth="1"/>
    <col min="700" max="700" width="18.140625" bestFit="1" customWidth="1"/>
    <col min="701" max="731" width="0" hidden="1" customWidth="1"/>
    <col min="732" max="732" width="18.7109375" customWidth="1"/>
    <col min="733" max="762" width="0" hidden="1" customWidth="1"/>
    <col min="763" max="763" width="16.5703125" bestFit="1" customWidth="1"/>
    <col min="764" max="794" width="0" hidden="1" customWidth="1"/>
    <col min="795" max="795" width="16.5703125" bestFit="1" customWidth="1"/>
    <col min="796" max="826" width="0" hidden="1" customWidth="1"/>
    <col min="827" max="827" width="16.5703125" bestFit="1" customWidth="1"/>
    <col min="828" max="858" width="0" hidden="1" customWidth="1"/>
    <col min="859" max="859" width="16.5703125" bestFit="1" customWidth="1"/>
    <col min="860" max="890" width="0" hidden="1" customWidth="1"/>
    <col min="891" max="897" width="16.5703125" bestFit="1" customWidth="1"/>
    <col min="955" max="955" width="47.5703125" customWidth="1"/>
    <col min="956" max="956" width="18.140625" bestFit="1" customWidth="1"/>
    <col min="957" max="987" width="0" hidden="1" customWidth="1"/>
    <col min="988" max="988" width="18.7109375" customWidth="1"/>
    <col min="989" max="1018" width="0" hidden="1" customWidth="1"/>
    <col min="1019" max="1019" width="16.5703125" bestFit="1" customWidth="1"/>
    <col min="1020" max="1050" width="0" hidden="1" customWidth="1"/>
    <col min="1051" max="1051" width="16.5703125" bestFit="1" customWidth="1"/>
    <col min="1052" max="1082" width="0" hidden="1" customWidth="1"/>
    <col min="1083" max="1083" width="16.5703125" bestFit="1" customWidth="1"/>
    <col min="1084" max="1114" width="0" hidden="1" customWidth="1"/>
    <col min="1115" max="1115" width="16.5703125" bestFit="1" customWidth="1"/>
    <col min="1116" max="1146" width="0" hidden="1" customWidth="1"/>
    <col min="1147" max="1153" width="16.5703125" bestFit="1" customWidth="1"/>
    <col min="1211" max="1211" width="47.5703125" customWidth="1"/>
    <col min="1212" max="1212" width="18.140625" bestFit="1" customWidth="1"/>
    <col min="1213" max="1243" width="0" hidden="1" customWidth="1"/>
    <col min="1244" max="1244" width="18.7109375" customWidth="1"/>
    <col min="1245" max="1274" width="0" hidden="1" customWidth="1"/>
    <col min="1275" max="1275" width="16.5703125" bestFit="1" customWidth="1"/>
    <col min="1276" max="1306" width="0" hidden="1" customWidth="1"/>
    <col min="1307" max="1307" width="16.5703125" bestFit="1" customWidth="1"/>
    <col min="1308" max="1338" width="0" hidden="1" customWidth="1"/>
    <col min="1339" max="1339" width="16.5703125" bestFit="1" customWidth="1"/>
    <col min="1340" max="1370" width="0" hidden="1" customWidth="1"/>
    <col min="1371" max="1371" width="16.5703125" bestFit="1" customWidth="1"/>
    <col min="1372" max="1402" width="0" hidden="1" customWidth="1"/>
    <col min="1403" max="1409" width="16.5703125" bestFit="1" customWidth="1"/>
    <col min="1467" max="1467" width="47.5703125" customWidth="1"/>
    <col min="1468" max="1468" width="18.140625" bestFit="1" customWidth="1"/>
    <col min="1469" max="1499" width="0" hidden="1" customWidth="1"/>
    <col min="1500" max="1500" width="18.7109375" customWidth="1"/>
    <col min="1501" max="1530" width="0" hidden="1" customWidth="1"/>
    <col min="1531" max="1531" width="16.5703125" bestFit="1" customWidth="1"/>
    <col min="1532" max="1562" width="0" hidden="1" customWidth="1"/>
    <col min="1563" max="1563" width="16.5703125" bestFit="1" customWidth="1"/>
    <col min="1564" max="1594" width="0" hidden="1" customWidth="1"/>
    <col min="1595" max="1595" width="16.5703125" bestFit="1" customWidth="1"/>
    <col min="1596" max="1626" width="0" hidden="1" customWidth="1"/>
    <col min="1627" max="1627" width="16.5703125" bestFit="1" customWidth="1"/>
    <col min="1628" max="1658" width="0" hidden="1" customWidth="1"/>
    <col min="1659" max="1665" width="16.5703125" bestFit="1" customWidth="1"/>
    <col min="1723" max="1723" width="47.5703125" customWidth="1"/>
    <col min="1724" max="1724" width="18.140625" bestFit="1" customWidth="1"/>
    <col min="1725" max="1755" width="0" hidden="1" customWidth="1"/>
    <col min="1756" max="1756" width="18.7109375" customWidth="1"/>
    <col min="1757" max="1786" width="0" hidden="1" customWidth="1"/>
    <col min="1787" max="1787" width="16.5703125" bestFit="1" customWidth="1"/>
    <col min="1788" max="1818" width="0" hidden="1" customWidth="1"/>
    <col min="1819" max="1819" width="16.5703125" bestFit="1" customWidth="1"/>
    <col min="1820" max="1850" width="0" hidden="1" customWidth="1"/>
    <col min="1851" max="1851" width="16.5703125" bestFit="1" customWidth="1"/>
    <col min="1852" max="1882" width="0" hidden="1" customWidth="1"/>
    <col min="1883" max="1883" width="16.5703125" bestFit="1" customWidth="1"/>
    <col min="1884" max="1914" width="0" hidden="1" customWidth="1"/>
    <col min="1915" max="1921" width="16.5703125" bestFit="1" customWidth="1"/>
    <col min="1979" max="1979" width="47.5703125" customWidth="1"/>
    <col min="1980" max="1980" width="18.140625" bestFit="1" customWidth="1"/>
    <col min="1981" max="2011" width="0" hidden="1" customWidth="1"/>
    <col min="2012" max="2012" width="18.7109375" customWidth="1"/>
    <col min="2013" max="2042" width="0" hidden="1" customWidth="1"/>
    <col min="2043" max="2043" width="16.5703125" bestFit="1" customWidth="1"/>
    <col min="2044" max="2074" width="0" hidden="1" customWidth="1"/>
    <col min="2075" max="2075" width="16.5703125" bestFit="1" customWidth="1"/>
    <col min="2076" max="2106" width="0" hidden="1" customWidth="1"/>
    <col min="2107" max="2107" width="16.5703125" bestFit="1" customWidth="1"/>
    <col min="2108" max="2138" width="0" hidden="1" customWidth="1"/>
    <col min="2139" max="2139" width="16.5703125" bestFit="1" customWidth="1"/>
    <col min="2140" max="2170" width="0" hidden="1" customWidth="1"/>
    <col min="2171" max="2177" width="16.5703125" bestFit="1" customWidth="1"/>
    <col min="2235" max="2235" width="47.5703125" customWidth="1"/>
    <col min="2236" max="2236" width="18.140625" bestFit="1" customWidth="1"/>
    <col min="2237" max="2267" width="0" hidden="1" customWidth="1"/>
    <col min="2268" max="2268" width="18.7109375" customWidth="1"/>
    <col min="2269" max="2298" width="0" hidden="1" customWidth="1"/>
    <col min="2299" max="2299" width="16.5703125" bestFit="1" customWidth="1"/>
    <col min="2300" max="2330" width="0" hidden="1" customWidth="1"/>
    <col min="2331" max="2331" width="16.5703125" bestFit="1" customWidth="1"/>
    <col min="2332" max="2362" width="0" hidden="1" customWidth="1"/>
    <col min="2363" max="2363" width="16.5703125" bestFit="1" customWidth="1"/>
    <col min="2364" max="2394" width="0" hidden="1" customWidth="1"/>
    <col min="2395" max="2395" width="16.5703125" bestFit="1" customWidth="1"/>
    <col min="2396" max="2426" width="0" hidden="1" customWidth="1"/>
    <col min="2427" max="2433" width="16.5703125" bestFit="1" customWidth="1"/>
    <col min="2491" max="2491" width="47.5703125" customWidth="1"/>
    <col min="2492" max="2492" width="18.140625" bestFit="1" customWidth="1"/>
    <col min="2493" max="2523" width="0" hidden="1" customWidth="1"/>
    <col min="2524" max="2524" width="18.7109375" customWidth="1"/>
    <col min="2525" max="2554" width="0" hidden="1" customWidth="1"/>
    <col min="2555" max="2555" width="16.5703125" bestFit="1" customWidth="1"/>
    <col min="2556" max="2586" width="0" hidden="1" customWidth="1"/>
    <col min="2587" max="2587" width="16.5703125" bestFit="1" customWidth="1"/>
    <col min="2588" max="2618" width="0" hidden="1" customWidth="1"/>
    <col min="2619" max="2619" width="16.5703125" bestFit="1" customWidth="1"/>
    <col min="2620" max="2650" width="0" hidden="1" customWidth="1"/>
    <col min="2651" max="2651" width="16.5703125" bestFit="1" customWidth="1"/>
    <col min="2652" max="2682" width="0" hidden="1" customWidth="1"/>
    <col min="2683" max="2689" width="16.5703125" bestFit="1" customWidth="1"/>
    <col min="2747" max="2747" width="47.5703125" customWidth="1"/>
    <col min="2748" max="2748" width="18.140625" bestFit="1" customWidth="1"/>
    <col min="2749" max="2779" width="0" hidden="1" customWidth="1"/>
    <col min="2780" max="2780" width="18.7109375" customWidth="1"/>
    <col min="2781" max="2810" width="0" hidden="1" customWidth="1"/>
    <col min="2811" max="2811" width="16.5703125" bestFit="1" customWidth="1"/>
    <col min="2812" max="2842" width="0" hidden="1" customWidth="1"/>
    <col min="2843" max="2843" width="16.5703125" bestFit="1" customWidth="1"/>
    <col min="2844" max="2874" width="0" hidden="1" customWidth="1"/>
    <col min="2875" max="2875" width="16.5703125" bestFit="1" customWidth="1"/>
    <col min="2876" max="2906" width="0" hidden="1" customWidth="1"/>
    <col min="2907" max="2907" width="16.5703125" bestFit="1" customWidth="1"/>
    <col min="2908" max="2938" width="0" hidden="1" customWidth="1"/>
    <col min="2939" max="2945" width="16.5703125" bestFit="1" customWidth="1"/>
    <col min="3003" max="3003" width="47.5703125" customWidth="1"/>
    <col min="3004" max="3004" width="18.140625" bestFit="1" customWidth="1"/>
    <col min="3005" max="3035" width="0" hidden="1" customWidth="1"/>
    <col min="3036" max="3036" width="18.7109375" customWidth="1"/>
    <col min="3037" max="3066" width="0" hidden="1" customWidth="1"/>
    <col min="3067" max="3067" width="16.5703125" bestFit="1" customWidth="1"/>
    <col min="3068" max="3098" width="0" hidden="1" customWidth="1"/>
    <col min="3099" max="3099" width="16.5703125" bestFit="1" customWidth="1"/>
    <col min="3100" max="3130" width="0" hidden="1" customWidth="1"/>
    <col min="3131" max="3131" width="16.5703125" bestFit="1" customWidth="1"/>
    <col min="3132" max="3162" width="0" hidden="1" customWidth="1"/>
    <col min="3163" max="3163" width="16.5703125" bestFit="1" customWidth="1"/>
    <col min="3164" max="3194" width="0" hidden="1" customWidth="1"/>
    <col min="3195" max="3201" width="16.5703125" bestFit="1" customWidth="1"/>
    <col min="3259" max="3259" width="47.5703125" customWidth="1"/>
    <col min="3260" max="3260" width="18.140625" bestFit="1" customWidth="1"/>
    <col min="3261" max="3291" width="0" hidden="1" customWidth="1"/>
    <col min="3292" max="3292" width="18.7109375" customWidth="1"/>
    <col min="3293" max="3322" width="0" hidden="1" customWidth="1"/>
    <col min="3323" max="3323" width="16.5703125" bestFit="1" customWidth="1"/>
    <col min="3324" max="3354" width="0" hidden="1" customWidth="1"/>
    <col min="3355" max="3355" width="16.5703125" bestFit="1" customWidth="1"/>
    <col min="3356" max="3386" width="0" hidden="1" customWidth="1"/>
    <col min="3387" max="3387" width="16.5703125" bestFit="1" customWidth="1"/>
    <col min="3388" max="3418" width="0" hidden="1" customWidth="1"/>
    <col min="3419" max="3419" width="16.5703125" bestFit="1" customWidth="1"/>
    <col min="3420" max="3450" width="0" hidden="1" customWidth="1"/>
    <col min="3451" max="3457" width="16.5703125" bestFit="1" customWidth="1"/>
    <col min="3515" max="3515" width="47.5703125" customWidth="1"/>
    <col min="3516" max="3516" width="18.140625" bestFit="1" customWidth="1"/>
    <col min="3517" max="3547" width="0" hidden="1" customWidth="1"/>
    <col min="3548" max="3548" width="18.7109375" customWidth="1"/>
    <col min="3549" max="3578" width="0" hidden="1" customWidth="1"/>
    <col min="3579" max="3579" width="16.5703125" bestFit="1" customWidth="1"/>
    <col min="3580" max="3610" width="0" hidden="1" customWidth="1"/>
    <col min="3611" max="3611" width="16.5703125" bestFit="1" customWidth="1"/>
    <col min="3612" max="3642" width="0" hidden="1" customWidth="1"/>
    <col min="3643" max="3643" width="16.5703125" bestFit="1" customWidth="1"/>
    <col min="3644" max="3674" width="0" hidden="1" customWidth="1"/>
    <col min="3675" max="3675" width="16.5703125" bestFit="1" customWidth="1"/>
    <col min="3676" max="3706" width="0" hidden="1" customWidth="1"/>
    <col min="3707" max="3713" width="16.5703125" bestFit="1" customWidth="1"/>
    <col min="3771" max="3771" width="47.5703125" customWidth="1"/>
    <col min="3772" max="3772" width="18.140625" bestFit="1" customWidth="1"/>
    <col min="3773" max="3803" width="0" hidden="1" customWidth="1"/>
    <col min="3804" max="3804" width="18.7109375" customWidth="1"/>
    <col min="3805" max="3834" width="0" hidden="1" customWidth="1"/>
    <col min="3835" max="3835" width="16.5703125" bestFit="1" customWidth="1"/>
    <col min="3836" max="3866" width="0" hidden="1" customWidth="1"/>
    <col min="3867" max="3867" width="16.5703125" bestFit="1" customWidth="1"/>
    <col min="3868" max="3898" width="0" hidden="1" customWidth="1"/>
    <col min="3899" max="3899" width="16.5703125" bestFit="1" customWidth="1"/>
    <col min="3900" max="3930" width="0" hidden="1" customWidth="1"/>
    <col min="3931" max="3931" width="16.5703125" bestFit="1" customWidth="1"/>
    <col min="3932" max="3962" width="0" hidden="1" customWidth="1"/>
    <col min="3963" max="3969" width="16.5703125" bestFit="1" customWidth="1"/>
    <col min="4027" max="4027" width="47.5703125" customWidth="1"/>
    <col min="4028" max="4028" width="18.140625" bestFit="1" customWidth="1"/>
    <col min="4029" max="4059" width="0" hidden="1" customWidth="1"/>
    <col min="4060" max="4060" width="18.7109375" customWidth="1"/>
    <col min="4061" max="4090" width="0" hidden="1" customWidth="1"/>
    <col min="4091" max="4091" width="16.5703125" bestFit="1" customWidth="1"/>
    <col min="4092" max="4122" width="0" hidden="1" customWidth="1"/>
    <col min="4123" max="4123" width="16.5703125" bestFit="1" customWidth="1"/>
    <col min="4124" max="4154" width="0" hidden="1" customWidth="1"/>
    <col min="4155" max="4155" width="16.5703125" bestFit="1" customWidth="1"/>
    <col min="4156" max="4186" width="0" hidden="1" customWidth="1"/>
    <col min="4187" max="4187" width="16.5703125" bestFit="1" customWidth="1"/>
    <col min="4188" max="4218" width="0" hidden="1" customWidth="1"/>
    <col min="4219" max="4225" width="16.5703125" bestFit="1" customWidth="1"/>
    <col min="4283" max="4283" width="47.5703125" customWidth="1"/>
    <col min="4284" max="4284" width="18.140625" bestFit="1" customWidth="1"/>
    <col min="4285" max="4315" width="0" hidden="1" customWidth="1"/>
    <col min="4316" max="4316" width="18.7109375" customWidth="1"/>
    <col min="4317" max="4346" width="0" hidden="1" customWidth="1"/>
    <col min="4347" max="4347" width="16.5703125" bestFit="1" customWidth="1"/>
    <col min="4348" max="4378" width="0" hidden="1" customWidth="1"/>
    <col min="4379" max="4379" width="16.5703125" bestFit="1" customWidth="1"/>
    <col min="4380" max="4410" width="0" hidden="1" customWidth="1"/>
    <col min="4411" max="4411" width="16.5703125" bestFit="1" customWidth="1"/>
    <col min="4412" max="4442" width="0" hidden="1" customWidth="1"/>
    <col min="4443" max="4443" width="16.5703125" bestFit="1" customWidth="1"/>
    <col min="4444" max="4474" width="0" hidden="1" customWidth="1"/>
    <col min="4475" max="4481" width="16.5703125" bestFit="1" customWidth="1"/>
    <col min="4539" max="4539" width="47.5703125" customWidth="1"/>
    <col min="4540" max="4540" width="18.140625" bestFit="1" customWidth="1"/>
    <col min="4541" max="4571" width="0" hidden="1" customWidth="1"/>
    <col min="4572" max="4572" width="18.7109375" customWidth="1"/>
    <col min="4573" max="4602" width="0" hidden="1" customWidth="1"/>
    <col min="4603" max="4603" width="16.5703125" bestFit="1" customWidth="1"/>
    <col min="4604" max="4634" width="0" hidden="1" customWidth="1"/>
    <col min="4635" max="4635" width="16.5703125" bestFit="1" customWidth="1"/>
    <col min="4636" max="4666" width="0" hidden="1" customWidth="1"/>
    <col min="4667" max="4667" width="16.5703125" bestFit="1" customWidth="1"/>
    <col min="4668" max="4698" width="0" hidden="1" customWidth="1"/>
    <col min="4699" max="4699" width="16.5703125" bestFit="1" customWidth="1"/>
    <col min="4700" max="4730" width="0" hidden="1" customWidth="1"/>
    <col min="4731" max="4737" width="16.5703125" bestFit="1" customWidth="1"/>
    <col min="4795" max="4795" width="47.5703125" customWidth="1"/>
    <col min="4796" max="4796" width="18.140625" bestFit="1" customWidth="1"/>
    <col min="4797" max="4827" width="0" hidden="1" customWidth="1"/>
    <col min="4828" max="4828" width="18.7109375" customWidth="1"/>
    <col min="4829" max="4858" width="0" hidden="1" customWidth="1"/>
    <col min="4859" max="4859" width="16.5703125" bestFit="1" customWidth="1"/>
    <col min="4860" max="4890" width="0" hidden="1" customWidth="1"/>
    <col min="4891" max="4891" width="16.5703125" bestFit="1" customWidth="1"/>
    <col min="4892" max="4922" width="0" hidden="1" customWidth="1"/>
    <col min="4923" max="4923" width="16.5703125" bestFit="1" customWidth="1"/>
    <col min="4924" max="4954" width="0" hidden="1" customWidth="1"/>
    <col min="4955" max="4955" width="16.5703125" bestFit="1" customWidth="1"/>
    <col min="4956" max="4986" width="0" hidden="1" customWidth="1"/>
    <col min="4987" max="4993" width="16.5703125" bestFit="1" customWidth="1"/>
    <col min="5051" max="5051" width="47.5703125" customWidth="1"/>
    <col min="5052" max="5052" width="18.140625" bestFit="1" customWidth="1"/>
    <col min="5053" max="5083" width="0" hidden="1" customWidth="1"/>
    <col min="5084" max="5084" width="18.7109375" customWidth="1"/>
    <col min="5085" max="5114" width="0" hidden="1" customWidth="1"/>
    <col min="5115" max="5115" width="16.5703125" bestFit="1" customWidth="1"/>
    <col min="5116" max="5146" width="0" hidden="1" customWidth="1"/>
    <col min="5147" max="5147" width="16.5703125" bestFit="1" customWidth="1"/>
    <col min="5148" max="5178" width="0" hidden="1" customWidth="1"/>
    <col min="5179" max="5179" width="16.5703125" bestFit="1" customWidth="1"/>
    <col min="5180" max="5210" width="0" hidden="1" customWidth="1"/>
    <col min="5211" max="5211" width="16.5703125" bestFit="1" customWidth="1"/>
    <col min="5212" max="5242" width="0" hidden="1" customWidth="1"/>
    <col min="5243" max="5249" width="16.5703125" bestFit="1" customWidth="1"/>
    <col min="5307" max="5307" width="47.5703125" customWidth="1"/>
    <col min="5308" max="5308" width="18.140625" bestFit="1" customWidth="1"/>
    <col min="5309" max="5339" width="0" hidden="1" customWidth="1"/>
    <col min="5340" max="5340" width="18.7109375" customWidth="1"/>
    <col min="5341" max="5370" width="0" hidden="1" customWidth="1"/>
    <col min="5371" max="5371" width="16.5703125" bestFit="1" customWidth="1"/>
    <col min="5372" max="5402" width="0" hidden="1" customWidth="1"/>
    <col min="5403" max="5403" width="16.5703125" bestFit="1" customWidth="1"/>
    <col min="5404" max="5434" width="0" hidden="1" customWidth="1"/>
    <col min="5435" max="5435" width="16.5703125" bestFit="1" customWidth="1"/>
    <col min="5436" max="5466" width="0" hidden="1" customWidth="1"/>
    <col min="5467" max="5467" width="16.5703125" bestFit="1" customWidth="1"/>
    <col min="5468" max="5498" width="0" hidden="1" customWidth="1"/>
    <col min="5499" max="5505" width="16.5703125" bestFit="1" customWidth="1"/>
    <col min="5563" max="5563" width="47.5703125" customWidth="1"/>
    <col min="5564" max="5564" width="18.140625" bestFit="1" customWidth="1"/>
    <col min="5565" max="5595" width="0" hidden="1" customWidth="1"/>
    <col min="5596" max="5596" width="18.7109375" customWidth="1"/>
    <col min="5597" max="5626" width="0" hidden="1" customWidth="1"/>
    <col min="5627" max="5627" width="16.5703125" bestFit="1" customWidth="1"/>
    <col min="5628" max="5658" width="0" hidden="1" customWidth="1"/>
    <col min="5659" max="5659" width="16.5703125" bestFit="1" customWidth="1"/>
    <col min="5660" max="5690" width="0" hidden="1" customWidth="1"/>
    <col min="5691" max="5691" width="16.5703125" bestFit="1" customWidth="1"/>
    <col min="5692" max="5722" width="0" hidden="1" customWidth="1"/>
    <col min="5723" max="5723" width="16.5703125" bestFit="1" customWidth="1"/>
    <col min="5724" max="5754" width="0" hidden="1" customWidth="1"/>
    <col min="5755" max="5761" width="16.5703125" bestFit="1" customWidth="1"/>
    <col min="5819" max="5819" width="47.5703125" customWidth="1"/>
    <col min="5820" max="5820" width="18.140625" bestFit="1" customWidth="1"/>
    <col min="5821" max="5851" width="0" hidden="1" customWidth="1"/>
    <col min="5852" max="5852" width="18.7109375" customWidth="1"/>
    <col min="5853" max="5882" width="0" hidden="1" customWidth="1"/>
    <col min="5883" max="5883" width="16.5703125" bestFit="1" customWidth="1"/>
    <col min="5884" max="5914" width="0" hidden="1" customWidth="1"/>
    <col min="5915" max="5915" width="16.5703125" bestFit="1" customWidth="1"/>
    <col min="5916" max="5946" width="0" hidden="1" customWidth="1"/>
    <col min="5947" max="5947" width="16.5703125" bestFit="1" customWidth="1"/>
    <col min="5948" max="5978" width="0" hidden="1" customWidth="1"/>
    <col min="5979" max="5979" width="16.5703125" bestFit="1" customWidth="1"/>
    <col min="5980" max="6010" width="0" hidden="1" customWidth="1"/>
    <col min="6011" max="6017" width="16.5703125" bestFit="1" customWidth="1"/>
    <col min="6075" max="6075" width="47.5703125" customWidth="1"/>
    <col min="6076" max="6076" width="18.140625" bestFit="1" customWidth="1"/>
    <col min="6077" max="6107" width="0" hidden="1" customWidth="1"/>
    <col min="6108" max="6108" width="18.7109375" customWidth="1"/>
    <col min="6109" max="6138" width="0" hidden="1" customWidth="1"/>
    <col min="6139" max="6139" width="16.5703125" bestFit="1" customWidth="1"/>
    <col min="6140" max="6170" width="0" hidden="1" customWidth="1"/>
    <col min="6171" max="6171" width="16.5703125" bestFit="1" customWidth="1"/>
    <col min="6172" max="6202" width="0" hidden="1" customWidth="1"/>
    <col min="6203" max="6203" width="16.5703125" bestFit="1" customWidth="1"/>
    <col min="6204" max="6234" width="0" hidden="1" customWidth="1"/>
    <col min="6235" max="6235" width="16.5703125" bestFit="1" customWidth="1"/>
    <col min="6236" max="6266" width="0" hidden="1" customWidth="1"/>
    <col min="6267" max="6273" width="16.5703125" bestFit="1" customWidth="1"/>
    <col min="6331" max="6331" width="47.5703125" customWidth="1"/>
    <col min="6332" max="6332" width="18.140625" bestFit="1" customWidth="1"/>
    <col min="6333" max="6363" width="0" hidden="1" customWidth="1"/>
    <col min="6364" max="6364" width="18.7109375" customWidth="1"/>
    <col min="6365" max="6394" width="0" hidden="1" customWidth="1"/>
    <col min="6395" max="6395" width="16.5703125" bestFit="1" customWidth="1"/>
    <col min="6396" max="6426" width="0" hidden="1" customWidth="1"/>
    <col min="6427" max="6427" width="16.5703125" bestFit="1" customWidth="1"/>
    <col min="6428" max="6458" width="0" hidden="1" customWidth="1"/>
    <col min="6459" max="6459" width="16.5703125" bestFit="1" customWidth="1"/>
    <col min="6460" max="6490" width="0" hidden="1" customWidth="1"/>
    <col min="6491" max="6491" width="16.5703125" bestFit="1" customWidth="1"/>
    <col min="6492" max="6522" width="0" hidden="1" customWidth="1"/>
    <col min="6523" max="6529" width="16.5703125" bestFit="1" customWidth="1"/>
    <col min="6587" max="6587" width="47.5703125" customWidth="1"/>
    <col min="6588" max="6588" width="18.140625" bestFit="1" customWidth="1"/>
    <col min="6589" max="6619" width="0" hidden="1" customWidth="1"/>
    <col min="6620" max="6620" width="18.7109375" customWidth="1"/>
    <col min="6621" max="6650" width="0" hidden="1" customWidth="1"/>
    <col min="6651" max="6651" width="16.5703125" bestFit="1" customWidth="1"/>
    <col min="6652" max="6682" width="0" hidden="1" customWidth="1"/>
    <col min="6683" max="6683" width="16.5703125" bestFit="1" customWidth="1"/>
    <col min="6684" max="6714" width="0" hidden="1" customWidth="1"/>
    <col min="6715" max="6715" width="16.5703125" bestFit="1" customWidth="1"/>
    <col min="6716" max="6746" width="0" hidden="1" customWidth="1"/>
    <col min="6747" max="6747" width="16.5703125" bestFit="1" customWidth="1"/>
    <col min="6748" max="6778" width="0" hidden="1" customWidth="1"/>
    <col min="6779" max="6785" width="16.5703125" bestFit="1" customWidth="1"/>
    <col min="6843" max="6843" width="47.5703125" customWidth="1"/>
    <col min="6844" max="6844" width="18.140625" bestFit="1" customWidth="1"/>
    <col min="6845" max="6875" width="0" hidden="1" customWidth="1"/>
    <col min="6876" max="6876" width="18.7109375" customWidth="1"/>
    <col min="6877" max="6906" width="0" hidden="1" customWidth="1"/>
    <col min="6907" max="6907" width="16.5703125" bestFit="1" customWidth="1"/>
    <col min="6908" max="6938" width="0" hidden="1" customWidth="1"/>
    <col min="6939" max="6939" width="16.5703125" bestFit="1" customWidth="1"/>
    <col min="6940" max="6970" width="0" hidden="1" customWidth="1"/>
    <col min="6971" max="6971" width="16.5703125" bestFit="1" customWidth="1"/>
    <col min="6972" max="7002" width="0" hidden="1" customWidth="1"/>
    <col min="7003" max="7003" width="16.5703125" bestFit="1" customWidth="1"/>
    <col min="7004" max="7034" width="0" hidden="1" customWidth="1"/>
    <col min="7035" max="7041" width="16.5703125" bestFit="1" customWidth="1"/>
    <col min="7099" max="7099" width="47.5703125" customWidth="1"/>
    <col min="7100" max="7100" width="18.140625" bestFit="1" customWidth="1"/>
    <col min="7101" max="7131" width="0" hidden="1" customWidth="1"/>
    <col min="7132" max="7132" width="18.7109375" customWidth="1"/>
    <col min="7133" max="7162" width="0" hidden="1" customWidth="1"/>
    <col min="7163" max="7163" width="16.5703125" bestFit="1" customWidth="1"/>
    <col min="7164" max="7194" width="0" hidden="1" customWidth="1"/>
    <col min="7195" max="7195" width="16.5703125" bestFit="1" customWidth="1"/>
    <col min="7196" max="7226" width="0" hidden="1" customWidth="1"/>
    <col min="7227" max="7227" width="16.5703125" bestFit="1" customWidth="1"/>
    <col min="7228" max="7258" width="0" hidden="1" customWidth="1"/>
    <col min="7259" max="7259" width="16.5703125" bestFit="1" customWidth="1"/>
    <col min="7260" max="7290" width="0" hidden="1" customWidth="1"/>
    <col min="7291" max="7297" width="16.5703125" bestFit="1" customWidth="1"/>
    <col min="7355" max="7355" width="47.5703125" customWidth="1"/>
    <col min="7356" max="7356" width="18.140625" bestFit="1" customWidth="1"/>
    <col min="7357" max="7387" width="0" hidden="1" customWidth="1"/>
    <col min="7388" max="7388" width="18.7109375" customWidth="1"/>
    <col min="7389" max="7418" width="0" hidden="1" customWidth="1"/>
    <col min="7419" max="7419" width="16.5703125" bestFit="1" customWidth="1"/>
    <col min="7420" max="7450" width="0" hidden="1" customWidth="1"/>
    <col min="7451" max="7451" width="16.5703125" bestFit="1" customWidth="1"/>
    <col min="7452" max="7482" width="0" hidden="1" customWidth="1"/>
    <col min="7483" max="7483" width="16.5703125" bestFit="1" customWidth="1"/>
    <col min="7484" max="7514" width="0" hidden="1" customWidth="1"/>
    <col min="7515" max="7515" width="16.5703125" bestFit="1" customWidth="1"/>
    <col min="7516" max="7546" width="0" hidden="1" customWidth="1"/>
    <col min="7547" max="7553" width="16.5703125" bestFit="1" customWidth="1"/>
    <col min="7611" max="7611" width="47.5703125" customWidth="1"/>
    <col min="7612" max="7612" width="18.140625" bestFit="1" customWidth="1"/>
    <col min="7613" max="7643" width="0" hidden="1" customWidth="1"/>
    <col min="7644" max="7644" width="18.7109375" customWidth="1"/>
    <col min="7645" max="7674" width="0" hidden="1" customWidth="1"/>
    <col min="7675" max="7675" width="16.5703125" bestFit="1" customWidth="1"/>
    <col min="7676" max="7706" width="0" hidden="1" customWidth="1"/>
    <col min="7707" max="7707" width="16.5703125" bestFit="1" customWidth="1"/>
    <col min="7708" max="7738" width="0" hidden="1" customWidth="1"/>
    <col min="7739" max="7739" width="16.5703125" bestFit="1" customWidth="1"/>
    <col min="7740" max="7770" width="0" hidden="1" customWidth="1"/>
    <col min="7771" max="7771" width="16.5703125" bestFit="1" customWidth="1"/>
    <col min="7772" max="7802" width="0" hidden="1" customWidth="1"/>
    <col min="7803" max="7809" width="16.5703125" bestFit="1" customWidth="1"/>
    <col min="7867" max="7867" width="47.5703125" customWidth="1"/>
    <col min="7868" max="7868" width="18.140625" bestFit="1" customWidth="1"/>
    <col min="7869" max="7899" width="0" hidden="1" customWidth="1"/>
    <col min="7900" max="7900" width="18.7109375" customWidth="1"/>
    <col min="7901" max="7930" width="0" hidden="1" customWidth="1"/>
    <col min="7931" max="7931" width="16.5703125" bestFit="1" customWidth="1"/>
    <col min="7932" max="7962" width="0" hidden="1" customWidth="1"/>
    <col min="7963" max="7963" width="16.5703125" bestFit="1" customWidth="1"/>
    <col min="7964" max="7994" width="0" hidden="1" customWidth="1"/>
    <col min="7995" max="7995" width="16.5703125" bestFit="1" customWidth="1"/>
    <col min="7996" max="8026" width="0" hidden="1" customWidth="1"/>
    <col min="8027" max="8027" width="16.5703125" bestFit="1" customWidth="1"/>
    <col min="8028" max="8058" width="0" hidden="1" customWidth="1"/>
    <col min="8059" max="8065" width="16.5703125" bestFit="1" customWidth="1"/>
    <col min="8123" max="8123" width="47.5703125" customWidth="1"/>
    <col min="8124" max="8124" width="18.140625" bestFit="1" customWidth="1"/>
    <col min="8125" max="8155" width="0" hidden="1" customWidth="1"/>
    <col min="8156" max="8156" width="18.7109375" customWidth="1"/>
    <col min="8157" max="8186" width="0" hidden="1" customWidth="1"/>
    <col min="8187" max="8187" width="16.5703125" bestFit="1" customWidth="1"/>
    <col min="8188" max="8218" width="0" hidden="1" customWidth="1"/>
    <col min="8219" max="8219" width="16.5703125" bestFit="1" customWidth="1"/>
    <col min="8220" max="8250" width="0" hidden="1" customWidth="1"/>
    <col min="8251" max="8251" width="16.5703125" bestFit="1" customWidth="1"/>
    <col min="8252" max="8282" width="0" hidden="1" customWidth="1"/>
    <col min="8283" max="8283" width="16.5703125" bestFit="1" customWidth="1"/>
    <col min="8284" max="8314" width="0" hidden="1" customWidth="1"/>
    <col min="8315" max="8321" width="16.5703125" bestFit="1" customWidth="1"/>
    <col min="8379" max="8379" width="47.5703125" customWidth="1"/>
    <col min="8380" max="8380" width="18.140625" bestFit="1" customWidth="1"/>
    <col min="8381" max="8411" width="0" hidden="1" customWidth="1"/>
    <col min="8412" max="8412" width="18.7109375" customWidth="1"/>
    <col min="8413" max="8442" width="0" hidden="1" customWidth="1"/>
    <col min="8443" max="8443" width="16.5703125" bestFit="1" customWidth="1"/>
    <col min="8444" max="8474" width="0" hidden="1" customWidth="1"/>
    <col min="8475" max="8475" width="16.5703125" bestFit="1" customWidth="1"/>
    <col min="8476" max="8506" width="0" hidden="1" customWidth="1"/>
    <col min="8507" max="8507" width="16.5703125" bestFit="1" customWidth="1"/>
    <col min="8508" max="8538" width="0" hidden="1" customWidth="1"/>
    <col min="8539" max="8539" width="16.5703125" bestFit="1" customWidth="1"/>
    <col min="8540" max="8570" width="0" hidden="1" customWidth="1"/>
    <col min="8571" max="8577" width="16.5703125" bestFit="1" customWidth="1"/>
    <col min="8635" max="8635" width="47.5703125" customWidth="1"/>
    <col min="8636" max="8636" width="18.140625" bestFit="1" customWidth="1"/>
    <col min="8637" max="8667" width="0" hidden="1" customWidth="1"/>
    <col min="8668" max="8668" width="18.7109375" customWidth="1"/>
    <col min="8669" max="8698" width="0" hidden="1" customWidth="1"/>
    <col min="8699" max="8699" width="16.5703125" bestFit="1" customWidth="1"/>
    <col min="8700" max="8730" width="0" hidden="1" customWidth="1"/>
    <col min="8731" max="8731" width="16.5703125" bestFit="1" customWidth="1"/>
    <col min="8732" max="8762" width="0" hidden="1" customWidth="1"/>
    <col min="8763" max="8763" width="16.5703125" bestFit="1" customWidth="1"/>
    <col min="8764" max="8794" width="0" hidden="1" customWidth="1"/>
    <col min="8795" max="8795" width="16.5703125" bestFit="1" customWidth="1"/>
    <col min="8796" max="8826" width="0" hidden="1" customWidth="1"/>
    <col min="8827" max="8833" width="16.5703125" bestFit="1" customWidth="1"/>
    <col min="8891" max="8891" width="47.5703125" customWidth="1"/>
    <col min="8892" max="8892" width="18.140625" bestFit="1" customWidth="1"/>
    <col min="8893" max="8923" width="0" hidden="1" customWidth="1"/>
    <col min="8924" max="8924" width="18.7109375" customWidth="1"/>
    <col min="8925" max="8954" width="0" hidden="1" customWidth="1"/>
    <col min="8955" max="8955" width="16.5703125" bestFit="1" customWidth="1"/>
    <col min="8956" max="8986" width="0" hidden="1" customWidth="1"/>
    <col min="8987" max="8987" width="16.5703125" bestFit="1" customWidth="1"/>
    <col min="8988" max="9018" width="0" hidden="1" customWidth="1"/>
    <col min="9019" max="9019" width="16.5703125" bestFit="1" customWidth="1"/>
    <col min="9020" max="9050" width="0" hidden="1" customWidth="1"/>
    <col min="9051" max="9051" width="16.5703125" bestFit="1" customWidth="1"/>
    <col min="9052" max="9082" width="0" hidden="1" customWidth="1"/>
    <col min="9083" max="9089" width="16.5703125" bestFit="1" customWidth="1"/>
    <col min="9147" max="9147" width="47.5703125" customWidth="1"/>
    <col min="9148" max="9148" width="18.140625" bestFit="1" customWidth="1"/>
    <col min="9149" max="9179" width="0" hidden="1" customWidth="1"/>
    <col min="9180" max="9180" width="18.7109375" customWidth="1"/>
    <col min="9181" max="9210" width="0" hidden="1" customWidth="1"/>
    <col min="9211" max="9211" width="16.5703125" bestFit="1" customWidth="1"/>
    <col min="9212" max="9242" width="0" hidden="1" customWidth="1"/>
    <col min="9243" max="9243" width="16.5703125" bestFit="1" customWidth="1"/>
    <col min="9244" max="9274" width="0" hidden="1" customWidth="1"/>
    <col min="9275" max="9275" width="16.5703125" bestFit="1" customWidth="1"/>
    <col min="9276" max="9306" width="0" hidden="1" customWidth="1"/>
    <col min="9307" max="9307" width="16.5703125" bestFit="1" customWidth="1"/>
    <col min="9308" max="9338" width="0" hidden="1" customWidth="1"/>
    <col min="9339" max="9345" width="16.5703125" bestFit="1" customWidth="1"/>
    <col min="9403" max="9403" width="47.5703125" customWidth="1"/>
    <col min="9404" max="9404" width="18.140625" bestFit="1" customWidth="1"/>
    <col min="9405" max="9435" width="0" hidden="1" customWidth="1"/>
    <col min="9436" max="9436" width="18.7109375" customWidth="1"/>
    <col min="9437" max="9466" width="0" hidden="1" customWidth="1"/>
    <col min="9467" max="9467" width="16.5703125" bestFit="1" customWidth="1"/>
    <col min="9468" max="9498" width="0" hidden="1" customWidth="1"/>
    <col min="9499" max="9499" width="16.5703125" bestFit="1" customWidth="1"/>
    <col min="9500" max="9530" width="0" hidden="1" customWidth="1"/>
    <col min="9531" max="9531" width="16.5703125" bestFit="1" customWidth="1"/>
    <col min="9532" max="9562" width="0" hidden="1" customWidth="1"/>
    <col min="9563" max="9563" width="16.5703125" bestFit="1" customWidth="1"/>
    <col min="9564" max="9594" width="0" hidden="1" customWidth="1"/>
    <col min="9595" max="9601" width="16.5703125" bestFit="1" customWidth="1"/>
    <col min="9659" max="9659" width="47.5703125" customWidth="1"/>
    <col min="9660" max="9660" width="18.140625" bestFit="1" customWidth="1"/>
    <col min="9661" max="9691" width="0" hidden="1" customWidth="1"/>
    <col min="9692" max="9692" width="18.7109375" customWidth="1"/>
    <col min="9693" max="9722" width="0" hidden="1" customWidth="1"/>
    <col min="9723" max="9723" width="16.5703125" bestFit="1" customWidth="1"/>
    <col min="9724" max="9754" width="0" hidden="1" customWidth="1"/>
    <col min="9755" max="9755" width="16.5703125" bestFit="1" customWidth="1"/>
    <col min="9756" max="9786" width="0" hidden="1" customWidth="1"/>
    <col min="9787" max="9787" width="16.5703125" bestFit="1" customWidth="1"/>
    <col min="9788" max="9818" width="0" hidden="1" customWidth="1"/>
    <col min="9819" max="9819" width="16.5703125" bestFit="1" customWidth="1"/>
    <col min="9820" max="9850" width="0" hidden="1" customWidth="1"/>
    <col min="9851" max="9857" width="16.5703125" bestFit="1" customWidth="1"/>
    <col min="9915" max="9915" width="47.5703125" customWidth="1"/>
    <col min="9916" max="9916" width="18.140625" bestFit="1" customWidth="1"/>
    <col min="9917" max="9947" width="0" hidden="1" customWidth="1"/>
    <col min="9948" max="9948" width="18.7109375" customWidth="1"/>
    <col min="9949" max="9978" width="0" hidden="1" customWidth="1"/>
    <col min="9979" max="9979" width="16.5703125" bestFit="1" customWidth="1"/>
    <col min="9980" max="10010" width="0" hidden="1" customWidth="1"/>
    <col min="10011" max="10011" width="16.5703125" bestFit="1" customWidth="1"/>
    <col min="10012" max="10042" width="0" hidden="1" customWidth="1"/>
    <col min="10043" max="10043" width="16.5703125" bestFit="1" customWidth="1"/>
    <col min="10044" max="10074" width="0" hidden="1" customWidth="1"/>
    <col min="10075" max="10075" width="16.5703125" bestFit="1" customWidth="1"/>
    <col min="10076" max="10106" width="0" hidden="1" customWidth="1"/>
    <col min="10107" max="10113" width="16.5703125" bestFit="1" customWidth="1"/>
    <col min="10171" max="10171" width="47.5703125" customWidth="1"/>
    <col min="10172" max="10172" width="18.140625" bestFit="1" customWidth="1"/>
    <col min="10173" max="10203" width="0" hidden="1" customWidth="1"/>
    <col min="10204" max="10204" width="18.7109375" customWidth="1"/>
    <col min="10205" max="10234" width="0" hidden="1" customWidth="1"/>
    <col min="10235" max="10235" width="16.5703125" bestFit="1" customWidth="1"/>
    <col min="10236" max="10266" width="0" hidden="1" customWidth="1"/>
    <col min="10267" max="10267" width="16.5703125" bestFit="1" customWidth="1"/>
    <col min="10268" max="10298" width="0" hidden="1" customWidth="1"/>
    <col min="10299" max="10299" width="16.5703125" bestFit="1" customWidth="1"/>
    <col min="10300" max="10330" width="0" hidden="1" customWidth="1"/>
    <col min="10331" max="10331" width="16.5703125" bestFit="1" customWidth="1"/>
    <col min="10332" max="10362" width="0" hidden="1" customWidth="1"/>
    <col min="10363" max="10369" width="16.5703125" bestFit="1" customWidth="1"/>
    <col min="10427" max="10427" width="47.5703125" customWidth="1"/>
    <col min="10428" max="10428" width="18.140625" bestFit="1" customWidth="1"/>
    <col min="10429" max="10459" width="0" hidden="1" customWidth="1"/>
    <col min="10460" max="10460" width="18.7109375" customWidth="1"/>
    <col min="10461" max="10490" width="0" hidden="1" customWidth="1"/>
    <col min="10491" max="10491" width="16.5703125" bestFit="1" customWidth="1"/>
    <col min="10492" max="10522" width="0" hidden="1" customWidth="1"/>
    <col min="10523" max="10523" width="16.5703125" bestFit="1" customWidth="1"/>
    <col min="10524" max="10554" width="0" hidden="1" customWidth="1"/>
    <col min="10555" max="10555" width="16.5703125" bestFit="1" customWidth="1"/>
    <col min="10556" max="10586" width="0" hidden="1" customWidth="1"/>
    <col min="10587" max="10587" width="16.5703125" bestFit="1" customWidth="1"/>
    <col min="10588" max="10618" width="0" hidden="1" customWidth="1"/>
    <col min="10619" max="10625" width="16.5703125" bestFit="1" customWidth="1"/>
    <col min="10683" max="10683" width="47.5703125" customWidth="1"/>
    <col min="10684" max="10684" width="18.140625" bestFit="1" customWidth="1"/>
    <col min="10685" max="10715" width="0" hidden="1" customWidth="1"/>
    <col min="10716" max="10716" width="18.7109375" customWidth="1"/>
    <col min="10717" max="10746" width="0" hidden="1" customWidth="1"/>
    <col min="10747" max="10747" width="16.5703125" bestFit="1" customWidth="1"/>
    <col min="10748" max="10778" width="0" hidden="1" customWidth="1"/>
    <col min="10779" max="10779" width="16.5703125" bestFit="1" customWidth="1"/>
    <col min="10780" max="10810" width="0" hidden="1" customWidth="1"/>
    <col min="10811" max="10811" width="16.5703125" bestFit="1" customWidth="1"/>
    <col min="10812" max="10842" width="0" hidden="1" customWidth="1"/>
    <col min="10843" max="10843" width="16.5703125" bestFit="1" customWidth="1"/>
    <col min="10844" max="10874" width="0" hidden="1" customWidth="1"/>
    <col min="10875" max="10881" width="16.5703125" bestFit="1" customWidth="1"/>
    <col min="10939" max="10939" width="47.5703125" customWidth="1"/>
    <col min="10940" max="10940" width="18.140625" bestFit="1" customWidth="1"/>
    <col min="10941" max="10971" width="0" hidden="1" customWidth="1"/>
    <col min="10972" max="10972" width="18.7109375" customWidth="1"/>
    <col min="10973" max="11002" width="0" hidden="1" customWidth="1"/>
    <col min="11003" max="11003" width="16.5703125" bestFit="1" customWidth="1"/>
    <col min="11004" max="11034" width="0" hidden="1" customWidth="1"/>
    <col min="11035" max="11035" width="16.5703125" bestFit="1" customWidth="1"/>
    <col min="11036" max="11066" width="0" hidden="1" customWidth="1"/>
    <col min="11067" max="11067" width="16.5703125" bestFit="1" customWidth="1"/>
    <col min="11068" max="11098" width="0" hidden="1" customWidth="1"/>
    <col min="11099" max="11099" width="16.5703125" bestFit="1" customWidth="1"/>
    <col min="11100" max="11130" width="0" hidden="1" customWidth="1"/>
    <col min="11131" max="11137" width="16.5703125" bestFit="1" customWidth="1"/>
    <col min="11195" max="11195" width="47.5703125" customWidth="1"/>
    <col min="11196" max="11196" width="18.140625" bestFit="1" customWidth="1"/>
    <col min="11197" max="11227" width="0" hidden="1" customWidth="1"/>
    <col min="11228" max="11228" width="18.7109375" customWidth="1"/>
    <col min="11229" max="11258" width="0" hidden="1" customWidth="1"/>
    <col min="11259" max="11259" width="16.5703125" bestFit="1" customWidth="1"/>
    <col min="11260" max="11290" width="0" hidden="1" customWidth="1"/>
    <col min="11291" max="11291" width="16.5703125" bestFit="1" customWidth="1"/>
    <col min="11292" max="11322" width="0" hidden="1" customWidth="1"/>
    <col min="11323" max="11323" width="16.5703125" bestFit="1" customWidth="1"/>
    <col min="11324" max="11354" width="0" hidden="1" customWidth="1"/>
    <col min="11355" max="11355" width="16.5703125" bestFit="1" customWidth="1"/>
    <col min="11356" max="11386" width="0" hidden="1" customWidth="1"/>
    <col min="11387" max="11393" width="16.5703125" bestFit="1" customWidth="1"/>
    <col min="11451" max="11451" width="47.5703125" customWidth="1"/>
    <col min="11452" max="11452" width="18.140625" bestFit="1" customWidth="1"/>
    <col min="11453" max="11483" width="0" hidden="1" customWidth="1"/>
    <col min="11484" max="11484" width="18.7109375" customWidth="1"/>
    <col min="11485" max="11514" width="0" hidden="1" customWidth="1"/>
    <col min="11515" max="11515" width="16.5703125" bestFit="1" customWidth="1"/>
    <col min="11516" max="11546" width="0" hidden="1" customWidth="1"/>
    <col min="11547" max="11547" width="16.5703125" bestFit="1" customWidth="1"/>
    <col min="11548" max="11578" width="0" hidden="1" customWidth="1"/>
    <col min="11579" max="11579" width="16.5703125" bestFit="1" customWidth="1"/>
    <col min="11580" max="11610" width="0" hidden="1" customWidth="1"/>
    <col min="11611" max="11611" width="16.5703125" bestFit="1" customWidth="1"/>
    <col min="11612" max="11642" width="0" hidden="1" customWidth="1"/>
    <col min="11643" max="11649" width="16.5703125" bestFit="1" customWidth="1"/>
    <col min="11707" max="11707" width="47.5703125" customWidth="1"/>
    <col min="11708" max="11708" width="18.140625" bestFit="1" customWidth="1"/>
    <col min="11709" max="11739" width="0" hidden="1" customWidth="1"/>
    <col min="11740" max="11740" width="18.7109375" customWidth="1"/>
    <col min="11741" max="11770" width="0" hidden="1" customWidth="1"/>
    <col min="11771" max="11771" width="16.5703125" bestFit="1" customWidth="1"/>
    <col min="11772" max="11802" width="0" hidden="1" customWidth="1"/>
    <col min="11803" max="11803" width="16.5703125" bestFit="1" customWidth="1"/>
    <col min="11804" max="11834" width="0" hidden="1" customWidth="1"/>
    <col min="11835" max="11835" width="16.5703125" bestFit="1" customWidth="1"/>
    <col min="11836" max="11866" width="0" hidden="1" customWidth="1"/>
    <col min="11867" max="11867" width="16.5703125" bestFit="1" customWidth="1"/>
    <col min="11868" max="11898" width="0" hidden="1" customWidth="1"/>
    <col min="11899" max="11905" width="16.5703125" bestFit="1" customWidth="1"/>
    <col min="11963" max="11963" width="47.5703125" customWidth="1"/>
    <col min="11964" max="11964" width="18.140625" bestFit="1" customWidth="1"/>
    <col min="11965" max="11995" width="0" hidden="1" customWidth="1"/>
    <col min="11996" max="11996" width="18.7109375" customWidth="1"/>
    <col min="11997" max="12026" width="0" hidden="1" customWidth="1"/>
    <col min="12027" max="12027" width="16.5703125" bestFit="1" customWidth="1"/>
    <col min="12028" max="12058" width="0" hidden="1" customWidth="1"/>
    <col min="12059" max="12059" width="16.5703125" bestFit="1" customWidth="1"/>
    <col min="12060" max="12090" width="0" hidden="1" customWidth="1"/>
    <col min="12091" max="12091" width="16.5703125" bestFit="1" customWidth="1"/>
    <col min="12092" max="12122" width="0" hidden="1" customWidth="1"/>
    <col min="12123" max="12123" width="16.5703125" bestFit="1" customWidth="1"/>
    <col min="12124" max="12154" width="0" hidden="1" customWidth="1"/>
    <col min="12155" max="12161" width="16.5703125" bestFit="1" customWidth="1"/>
    <col min="12219" max="12219" width="47.5703125" customWidth="1"/>
    <col min="12220" max="12220" width="18.140625" bestFit="1" customWidth="1"/>
    <col min="12221" max="12251" width="0" hidden="1" customWidth="1"/>
    <col min="12252" max="12252" width="18.7109375" customWidth="1"/>
    <col min="12253" max="12282" width="0" hidden="1" customWidth="1"/>
    <col min="12283" max="12283" width="16.5703125" bestFit="1" customWidth="1"/>
    <col min="12284" max="12314" width="0" hidden="1" customWidth="1"/>
    <col min="12315" max="12315" width="16.5703125" bestFit="1" customWidth="1"/>
    <col min="12316" max="12346" width="0" hidden="1" customWidth="1"/>
    <col min="12347" max="12347" width="16.5703125" bestFit="1" customWidth="1"/>
    <col min="12348" max="12378" width="0" hidden="1" customWidth="1"/>
    <col min="12379" max="12379" width="16.5703125" bestFit="1" customWidth="1"/>
    <col min="12380" max="12410" width="0" hidden="1" customWidth="1"/>
    <col min="12411" max="12417" width="16.5703125" bestFit="1" customWidth="1"/>
    <col min="12475" max="12475" width="47.5703125" customWidth="1"/>
    <col min="12476" max="12476" width="18.140625" bestFit="1" customWidth="1"/>
    <col min="12477" max="12507" width="0" hidden="1" customWidth="1"/>
    <col min="12508" max="12508" width="18.7109375" customWidth="1"/>
    <col min="12509" max="12538" width="0" hidden="1" customWidth="1"/>
    <col min="12539" max="12539" width="16.5703125" bestFit="1" customWidth="1"/>
    <col min="12540" max="12570" width="0" hidden="1" customWidth="1"/>
    <col min="12571" max="12571" width="16.5703125" bestFit="1" customWidth="1"/>
    <col min="12572" max="12602" width="0" hidden="1" customWidth="1"/>
    <col min="12603" max="12603" width="16.5703125" bestFit="1" customWidth="1"/>
    <col min="12604" max="12634" width="0" hidden="1" customWidth="1"/>
    <col min="12635" max="12635" width="16.5703125" bestFit="1" customWidth="1"/>
    <col min="12636" max="12666" width="0" hidden="1" customWidth="1"/>
    <col min="12667" max="12673" width="16.5703125" bestFit="1" customWidth="1"/>
    <col min="12731" max="12731" width="47.5703125" customWidth="1"/>
    <col min="12732" max="12732" width="18.140625" bestFit="1" customWidth="1"/>
    <col min="12733" max="12763" width="0" hidden="1" customWidth="1"/>
    <col min="12764" max="12764" width="18.7109375" customWidth="1"/>
    <col min="12765" max="12794" width="0" hidden="1" customWidth="1"/>
    <col min="12795" max="12795" width="16.5703125" bestFit="1" customWidth="1"/>
    <col min="12796" max="12826" width="0" hidden="1" customWidth="1"/>
    <col min="12827" max="12827" width="16.5703125" bestFit="1" customWidth="1"/>
    <col min="12828" max="12858" width="0" hidden="1" customWidth="1"/>
    <col min="12859" max="12859" width="16.5703125" bestFit="1" customWidth="1"/>
    <col min="12860" max="12890" width="0" hidden="1" customWidth="1"/>
    <col min="12891" max="12891" width="16.5703125" bestFit="1" customWidth="1"/>
    <col min="12892" max="12922" width="0" hidden="1" customWidth="1"/>
    <col min="12923" max="12929" width="16.5703125" bestFit="1" customWidth="1"/>
    <col min="12987" max="12987" width="47.5703125" customWidth="1"/>
    <col min="12988" max="12988" width="18.140625" bestFit="1" customWidth="1"/>
    <col min="12989" max="13019" width="0" hidden="1" customWidth="1"/>
    <col min="13020" max="13020" width="18.7109375" customWidth="1"/>
    <col min="13021" max="13050" width="0" hidden="1" customWidth="1"/>
    <col min="13051" max="13051" width="16.5703125" bestFit="1" customWidth="1"/>
    <col min="13052" max="13082" width="0" hidden="1" customWidth="1"/>
    <col min="13083" max="13083" width="16.5703125" bestFit="1" customWidth="1"/>
    <col min="13084" max="13114" width="0" hidden="1" customWidth="1"/>
    <col min="13115" max="13115" width="16.5703125" bestFit="1" customWidth="1"/>
    <col min="13116" max="13146" width="0" hidden="1" customWidth="1"/>
    <col min="13147" max="13147" width="16.5703125" bestFit="1" customWidth="1"/>
    <col min="13148" max="13178" width="0" hidden="1" customWidth="1"/>
    <col min="13179" max="13185" width="16.5703125" bestFit="1" customWidth="1"/>
    <col min="13243" max="13243" width="47.5703125" customWidth="1"/>
    <col min="13244" max="13244" width="18.140625" bestFit="1" customWidth="1"/>
    <col min="13245" max="13275" width="0" hidden="1" customWidth="1"/>
    <col min="13276" max="13276" width="18.7109375" customWidth="1"/>
    <col min="13277" max="13306" width="0" hidden="1" customWidth="1"/>
    <col min="13307" max="13307" width="16.5703125" bestFit="1" customWidth="1"/>
    <col min="13308" max="13338" width="0" hidden="1" customWidth="1"/>
    <col min="13339" max="13339" width="16.5703125" bestFit="1" customWidth="1"/>
    <col min="13340" max="13370" width="0" hidden="1" customWidth="1"/>
    <col min="13371" max="13371" width="16.5703125" bestFit="1" customWidth="1"/>
    <col min="13372" max="13402" width="0" hidden="1" customWidth="1"/>
    <col min="13403" max="13403" width="16.5703125" bestFit="1" customWidth="1"/>
    <col min="13404" max="13434" width="0" hidden="1" customWidth="1"/>
    <col min="13435" max="13441" width="16.5703125" bestFit="1" customWidth="1"/>
    <col min="13499" max="13499" width="47.5703125" customWidth="1"/>
    <col min="13500" max="13500" width="18.140625" bestFit="1" customWidth="1"/>
    <col min="13501" max="13531" width="0" hidden="1" customWidth="1"/>
    <col min="13532" max="13532" width="18.7109375" customWidth="1"/>
    <col min="13533" max="13562" width="0" hidden="1" customWidth="1"/>
    <col min="13563" max="13563" width="16.5703125" bestFit="1" customWidth="1"/>
    <col min="13564" max="13594" width="0" hidden="1" customWidth="1"/>
    <col min="13595" max="13595" width="16.5703125" bestFit="1" customWidth="1"/>
    <col min="13596" max="13626" width="0" hidden="1" customWidth="1"/>
    <col min="13627" max="13627" width="16.5703125" bestFit="1" customWidth="1"/>
    <col min="13628" max="13658" width="0" hidden="1" customWidth="1"/>
    <col min="13659" max="13659" width="16.5703125" bestFit="1" customWidth="1"/>
    <col min="13660" max="13690" width="0" hidden="1" customWidth="1"/>
    <col min="13691" max="13697" width="16.5703125" bestFit="1" customWidth="1"/>
    <col min="13755" max="13755" width="47.5703125" customWidth="1"/>
    <col min="13756" max="13756" width="18.140625" bestFit="1" customWidth="1"/>
    <col min="13757" max="13787" width="0" hidden="1" customWidth="1"/>
    <col min="13788" max="13788" width="18.7109375" customWidth="1"/>
    <col min="13789" max="13818" width="0" hidden="1" customWidth="1"/>
    <col min="13819" max="13819" width="16.5703125" bestFit="1" customWidth="1"/>
    <col min="13820" max="13850" width="0" hidden="1" customWidth="1"/>
    <col min="13851" max="13851" width="16.5703125" bestFit="1" customWidth="1"/>
    <col min="13852" max="13882" width="0" hidden="1" customWidth="1"/>
    <col min="13883" max="13883" width="16.5703125" bestFit="1" customWidth="1"/>
    <col min="13884" max="13914" width="0" hidden="1" customWidth="1"/>
    <col min="13915" max="13915" width="16.5703125" bestFit="1" customWidth="1"/>
    <col min="13916" max="13946" width="0" hidden="1" customWidth="1"/>
    <col min="13947" max="13953" width="16.5703125" bestFit="1" customWidth="1"/>
    <col min="14011" max="14011" width="47.5703125" customWidth="1"/>
    <col min="14012" max="14012" width="18.140625" bestFit="1" customWidth="1"/>
    <col min="14013" max="14043" width="0" hidden="1" customWidth="1"/>
    <col min="14044" max="14044" width="18.7109375" customWidth="1"/>
    <col min="14045" max="14074" width="0" hidden="1" customWidth="1"/>
    <col min="14075" max="14075" width="16.5703125" bestFit="1" customWidth="1"/>
    <col min="14076" max="14106" width="0" hidden="1" customWidth="1"/>
    <col min="14107" max="14107" width="16.5703125" bestFit="1" customWidth="1"/>
    <col min="14108" max="14138" width="0" hidden="1" customWidth="1"/>
    <col min="14139" max="14139" width="16.5703125" bestFit="1" customWidth="1"/>
    <col min="14140" max="14170" width="0" hidden="1" customWidth="1"/>
    <col min="14171" max="14171" width="16.5703125" bestFit="1" customWidth="1"/>
    <col min="14172" max="14202" width="0" hidden="1" customWidth="1"/>
    <col min="14203" max="14209" width="16.5703125" bestFit="1" customWidth="1"/>
    <col min="14267" max="14267" width="47.5703125" customWidth="1"/>
    <col min="14268" max="14268" width="18.140625" bestFit="1" customWidth="1"/>
    <col min="14269" max="14299" width="0" hidden="1" customWidth="1"/>
    <col min="14300" max="14300" width="18.7109375" customWidth="1"/>
    <col min="14301" max="14330" width="0" hidden="1" customWidth="1"/>
    <col min="14331" max="14331" width="16.5703125" bestFit="1" customWidth="1"/>
    <col min="14332" max="14362" width="0" hidden="1" customWidth="1"/>
    <col min="14363" max="14363" width="16.5703125" bestFit="1" customWidth="1"/>
    <col min="14364" max="14394" width="0" hidden="1" customWidth="1"/>
    <col min="14395" max="14395" width="16.5703125" bestFit="1" customWidth="1"/>
    <col min="14396" max="14426" width="0" hidden="1" customWidth="1"/>
    <col min="14427" max="14427" width="16.5703125" bestFit="1" customWidth="1"/>
    <col min="14428" max="14458" width="0" hidden="1" customWidth="1"/>
    <col min="14459" max="14465" width="16.5703125" bestFit="1" customWidth="1"/>
    <col min="14523" max="14523" width="47.5703125" customWidth="1"/>
    <col min="14524" max="14524" width="18.140625" bestFit="1" customWidth="1"/>
    <col min="14525" max="14555" width="0" hidden="1" customWidth="1"/>
    <col min="14556" max="14556" width="18.7109375" customWidth="1"/>
    <col min="14557" max="14586" width="0" hidden="1" customWidth="1"/>
    <col min="14587" max="14587" width="16.5703125" bestFit="1" customWidth="1"/>
    <col min="14588" max="14618" width="0" hidden="1" customWidth="1"/>
    <col min="14619" max="14619" width="16.5703125" bestFit="1" customWidth="1"/>
    <col min="14620" max="14650" width="0" hidden="1" customWidth="1"/>
    <col min="14651" max="14651" width="16.5703125" bestFit="1" customWidth="1"/>
    <col min="14652" max="14682" width="0" hidden="1" customWidth="1"/>
    <col min="14683" max="14683" width="16.5703125" bestFit="1" customWidth="1"/>
    <col min="14684" max="14714" width="0" hidden="1" customWidth="1"/>
    <col min="14715" max="14721" width="16.5703125" bestFit="1" customWidth="1"/>
    <col min="14779" max="14779" width="47.5703125" customWidth="1"/>
    <col min="14780" max="14780" width="18.140625" bestFit="1" customWidth="1"/>
    <col min="14781" max="14811" width="0" hidden="1" customWidth="1"/>
    <col min="14812" max="14812" width="18.7109375" customWidth="1"/>
    <col min="14813" max="14842" width="0" hidden="1" customWidth="1"/>
    <col min="14843" max="14843" width="16.5703125" bestFit="1" customWidth="1"/>
    <col min="14844" max="14874" width="0" hidden="1" customWidth="1"/>
    <col min="14875" max="14875" width="16.5703125" bestFit="1" customWidth="1"/>
    <col min="14876" max="14906" width="0" hidden="1" customWidth="1"/>
    <col min="14907" max="14907" width="16.5703125" bestFit="1" customWidth="1"/>
    <col min="14908" max="14938" width="0" hidden="1" customWidth="1"/>
    <col min="14939" max="14939" width="16.5703125" bestFit="1" customWidth="1"/>
    <col min="14940" max="14970" width="0" hidden="1" customWidth="1"/>
    <col min="14971" max="14977" width="16.5703125" bestFit="1" customWidth="1"/>
    <col min="15035" max="15035" width="47.5703125" customWidth="1"/>
    <col min="15036" max="15036" width="18.140625" bestFit="1" customWidth="1"/>
    <col min="15037" max="15067" width="0" hidden="1" customWidth="1"/>
    <col min="15068" max="15068" width="18.7109375" customWidth="1"/>
    <col min="15069" max="15098" width="0" hidden="1" customWidth="1"/>
    <col min="15099" max="15099" width="16.5703125" bestFit="1" customWidth="1"/>
    <col min="15100" max="15130" width="0" hidden="1" customWidth="1"/>
    <col min="15131" max="15131" width="16.5703125" bestFit="1" customWidth="1"/>
    <col min="15132" max="15162" width="0" hidden="1" customWidth="1"/>
    <col min="15163" max="15163" width="16.5703125" bestFit="1" customWidth="1"/>
    <col min="15164" max="15194" width="0" hidden="1" customWidth="1"/>
    <col min="15195" max="15195" width="16.5703125" bestFit="1" customWidth="1"/>
    <col min="15196" max="15226" width="0" hidden="1" customWidth="1"/>
    <col min="15227" max="15233" width="16.5703125" bestFit="1" customWidth="1"/>
    <col min="15291" max="15291" width="47.5703125" customWidth="1"/>
    <col min="15292" max="15292" width="18.140625" bestFit="1" customWidth="1"/>
    <col min="15293" max="15323" width="0" hidden="1" customWidth="1"/>
    <col min="15324" max="15324" width="18.7109375" customWidth="1"/>
    <col min="15325" max="15354" width="0" hidden="1" customWidth="1"/>
    <col min="15355" max="15355" width="16.5703125" bestFit="1" customWidth="1"/>
    <col min="15356" max="15386" width="0" hidden="1" customWidth="1"/>
    <col min="15387" max="15387" width="16.5703125" bestFit="1" customWidth="1"/>
    <col min="15388" max="15418" width="0" hidden="1" customWidth="1"/>
    <col min="15419" max="15419" width="16.5703125" bestFit="1" customWidth="1"/>
    <col min="15420" max="15450" width="0" hidden="1" customWidth="1"/>
    <col min="15451" max="15451" width="16.5703125" bestFit="1" customWidth="1"/>
    <col min="15452" max="15482" width="0" hidden="1" customWidth="1"/>
    <col min="15483" max="15489" width="16.5703125" bestFit="1" customWidth="1"/>
    <col min="15547" max="15547" width="47.5703125" customWidth="1"/>
    <col min="15548" max="15548" width="18.140625" bestFit="1" customWidth="1"/>
    <col min="15549" max="15579" width="0" hidden="1" customWidth="1"/>
    <col min="15580" max="15580" width="18.7109375" customWidth="1"/>
    <col min="15581" max="15610" width="0" hidden="1" customWidth="1"/>
    <col min="15611" max="15611" width="16.5703125" bestFit="1" customWidth="1"/>
    <col min="15612" max="15642" width="0" hidden="1" customWidth="1"/>
    <col min="15643" max="15643" width="16.5703125" bestFit="1" customWidth="1"/>
    <col min="15644" max="15674" width="0" hidden="1" customWidth="1"/>
    <col min="15675" max="15675" width="16.5703125" bestFit="1" customWidth="1"/>
    <col min="15676" max="15706" width="0" hidden="1" customWidth="1"/>
    <col min="15707" max="15707" width="16.5703125" bestFit="1" customWidth="1"/>
    <col min="15708" max="15738" width="0" hidden="1" customWidth="1"/>
    <col min="15739" max="15745" width="16.5703125" bestFit="1" customWidth="1"/>
    <col min="15803" max="15803" width="47.5703125" customWidth="1"/>
    <col min="15804" max="15804" width="18.140625" bestFit="1" customWidth="1"/>
    <col min="15805" max="15835" width="0" hidden="1" customWidth="1"/>
    <col min="15836" max="15836" width="18.7109375" customWidth="1"/>
    <col min="15837" max="15866" width="0" hidden="1" customWidth="1"/>
    <col min="15867" max="15867" width="16.5703125" bestFit="1" customWidth="1"/>
    <col min="15868" max="15898" width="0" hidden="1" customWidth="1"/>
    <col min="15899" max="15899" width="16.5703125" bestFit="1" customWidth="1"/>
    <col min="15900" max="15930" width="0" hidden="1" customWidth="1"/>
    <col min="15931" max="15931" width="16.5703125" bestFit="1" customWidth="1"/>
    <col min="15932" max="15962" width="0" hidden="1" customWidth="1"/>
    <col min="15963" max="15963" width="16.5703125" bestFit="1" customWidth="1"/>
    <col min="15964" max="15994" width="0" hidden="1" customWidth="1"/>
    <col min="15995" max="16001" width="16.5703125" bestFit="1" customWidth="1"/>
    <col min="16059" max="16059" width="47.5703125" customWidth="1"/>
    <col min="16060" max="16060" width="18.140625" bestFit="1" customWidth="1"/>
    <col min="16061" max="16091" width="0" hidden="1" customWidth="1"/>
    <col min="16092" max="16092" width="18.7109375" customWidth="1"/>
    <col min="16093" max="16122" width="0" hidden="1" customWidth="1"/>
    <col min="16123" max="16123" width="16.5703125" bestFit="1" customWidth="1"/>
    <col min="16124" max="16154" width="0" hidden="1" customWidth="1"/>
    <col min="16155" max="16155" width="16.5703125" bestFit="1" customWidth="1"/>
    <col min="16156" max="16186" width="0" hidden="1" customWidth="1"/>
    <col min="16187" max="16187" width="16.5703125" bestFit="1" customWidth="1"/>
    <col min="16188" max="16218" width="0" hidden="1" customWidth="1"/>
    <col min="16219" max="16219" width="16.5703125" bestFit="1" customWidth="1"/>
    <col min="16220" max="16250" width="0" hidden="1" customWidth="1"/>
    <col min="16251" max="16257" width="16.5703125" bestFit="1" customWidth="1"/>
  </cols>
  <sheetData>
    <row r="1" spans="1:134" x14ac:dyDescent="0.25">
      <c r="A1" s="21" t="s">
        <v>20</v>
      </c>
      <c r="B1" s="22" t="s">
        <v>0</v>
      </c>
      <c r="C1" s="39" t="s">
        <v>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21" t="s">
        <v>28</v>
      </c>
      <c r="AI1" s="21" t="s">
        <v>3</v>
      </c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 t="s">
        <v>24</v>
      </c>
      <c r="BN1" s="21" t="s">
        <v>30</v>
      </c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 t="s">
        <v>24</v>
      </c>
      <c r="CU1" s="21" t="s">
        <v>29</v>
      </c>
      <c r="CV1" s="21" t="s">
        <v>2</v>
      </c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 t="s">
        <v>24</v>
      </c>
      <c r="EB1" s="21" t="s">
        <v>0</v>
      </c>
      <c r="EC1" s="5"/>
      <c r="ED1" s="5"/>
    </row>
    <row r="2" spans="1:134" x14ac:dyDescent="0.25">
      <c r="A2" s="24" t="s">
        <v>8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"/>
      <c r="ED2" s="5"/>
    </row>
    <row r="3" spans="1:134" x14ac:dyDescent="0.25">
      <c r="A3" s="25" t="s">
        <v>19</v>
      </c>
      <c r="B3" s="26">
        <v>28</v>
      </c>
      <c r="C3" s="13"/>
      <c r="D3" s="13"/>
      <c r="E3" s="12"/>
      <c r="F3" s="12"/>
      <c r="G3" s="13"/>
      <c r="H3" s="13"/>
      <c r="I3" s="13"/>
      <c r="J3" s="13"/>
      <c r="K3" s="13"/>
      <c r="L3" s="12"/>
      <c r="M3" s="12"/>
      <c r="N3" s="13">
        <v>1</v>
      </c>
      <c r="O3" s="13"/>
      <c r="P3" s="13"/>
      <c r="Q3" s="13"/>
      <c r="R3" s="13"/>
      <c r="S3" s="12"/>
      <c r="T3" s="12"/>
      <c r="U3" s="13">
        <v>1</v>
      </c>
      <c r="V3" s="13"/>
      <c r="W3" s="13"/>
      <c r="X3" s="13"/>
      <c r="Y3" s="13"/>
      <c r="Z3" s="12"/>
      <c r="AA3" s="12"/>
      <c r="AB3" s="13"/>
      <c r="AC3" s="13"/>
      <c r="AD3" s="13"/>
      <c r="AE3" s="13"/>
      <c r="AF3" s="13"/>
      <c r="AG3" s="12"/>
      <c r="AH3" s="15">
        <v>6000000</v>
      </c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6">
        <v>4</v>
      </c>
      <c r="BN3" s="15">
        <v>6000000</v>
      </c>
      <c r="BO3" s="14">
        <v>1</v>
      </c>
      <c r="BP3" s="14"/>
      <c r="BQ3" s="14"/>
      <c r="BR3" s="14"/>
      <c r="BS3" s="14"/>
      <c r="BT3" s="14"/>
      <c r="BU3" s="14">
        <v>2</v>
      </c>
      <c r="BV3" s="14"/>
      <c r="BW3" s="14"/>
      <c r="BX3" s="14"/>
      <c r="BY3" s="14"/>
      <c r="BZ3" s="14"/>
      <c r="CA3" s="14"/>
      <c r="CB3" s="14">
        <v>1</v>
      </c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6">
        <v>4</v>
      </c>
      <c r="CU3" s="40">
        <v>6000000</v>
      </c>
      <c r="CV3" s="14"/>
      <c r="CW3" s="27"/>
      <c r="CX3" s="27"/>
      <c r="CY3" s="14"/>
      <c r="CZ3" s="14"/>
      <c r="DA3" s="14"/>
      <c r="DB3" s="14"/>
      <c r="DC3" s="14"/>
      <c r="DD3" s="14"/>
      <c r="DE3" s="14">
        <v>1</v>
      </c>
      <c r="DF3" s="14"/>
      <c r="DG3" s="14"/>
      <c r="DH3" s="14"/>
      <c r="DI3" s="14"/>
      <c r="DJ3" s="14"/>
      <c r="DK3" s="14"/>
      <c r="DL3" s="14">
        <v>1</v>
      </c>
      <c r="DM3" s="14"/>
      <c r="DN3" s="14"/>
      <c r="DO3" s="14"/>
      <c r="DP3" s="14"/>
      <c r="DQ3" s="14"/>
      <c r="DR3" s="14"/>
      <c r="DS3" s="14">
        <v>1</v>
      </c>
      <c r="DT3" s="14"/>
      <c r="DU3" s="14"/>
      <c r="DV3" s="14"/>
      <c r="DW3" s="14"/>
      <c r="DX3" s="14"/>
      <c r="DY3" s="14"/>
      <c r="DZ3" s="14">
        <v>1</v>
      </c>
      <c r="EA3" s="16">
        <v>4</v>
      </c>
      <c r="EB3" s="53">
        <f>+CU3+BN3+AH3</f>
        <v>18000000</v>
      </c>
      <c r="EC3" s="5"/>
      <c r="ED3" s="5"/>
    </row>
    <row r="4" spans="1:134" hidden="1" x14ac:dyDescent="0.25">
      <c r="A4" s="27" t="s">
        <v>9</v>
      </c>
      <c r="B4" s="19"/>
      <c r="C4" s="13"/>
      <c r="D4" s="13"/>
      <c r="E4" s="12"/>
      <c r="F4" s="12"/>
      <c r="G4" s="13"/>
      <c r="H4" s="13"/>
      <c r="I4" s="13"/>
      <c r="J4" s="13"/>
      <c r="K4" s="13"/>
      <c r="L4" s="12"/>
      <c r="M4" s="12"/>
      <c r="N4" s="13"/>
      <c r="O4" s="13"/>
      <c r="P4" s="13"/>
      <c r="Q4" s="13"/>
      <c r="R4" s="13"/>
      <c r="S4" s="12"/>
      <c r="T4" s="12"/>
      <c r="U4" s="13"/>
      <c r="V4" s="13"/>
      <c r="W4" s="13"/>
      <c r="X4" s="13"/>
      <c r="Y4" s="13"/>
      <c r="Z4" s="12"/>
      <c r="AA4" s="12"/>
      <c r="AB4" s="13"/>
      <c r="AC4" s="13"/>
      <c r="AD4" s="13"/>
      <c r="AE4" s="13"/>
      <c r="AF4" s="13"/>
      <c r="AG4" s="12"/>
      <c r="AH4" s="15">
        <v>5600000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6">
        <v>8</v>
      </c>
      <c r="BN4" s="15">
        <v>2800000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6">
        <v>4</v>
      </c>
      <c r="CU4" s="32">
        <v>5600000</v>
      </c>
      <c r="CV4" s="14"/>
      <c r="CW4" s="27"/>
      <c r="CX4" s="27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6">
        <v>8</v>
      </c>
      <c r="EB4" s="53"/>
      <c r="EC4" s="5"/>
      <c r="ED4" s="5"/>
    </row>
    <row r="5" spans="1:134" hidden="1" x14ac:dyDescent="0.25">
      <c r="A5" s="25" t="s">
        <v>12</v>
      </c>
      <c r="B5" s="19"/>
      <c r="C5" s="13"/>
      <c r="D5" s="13"/>
      <c r="E5" s="12"/>
      <c r="F5" s="12"/>
      <c r="G5" s="13"/>
      <c r="H5" s="13"/>
      <c r="I5" s="13"/>
      <c r="J5" s="13"/>
      <c r="K5" s="13"/>
      <c r="L5" s="12"/>
      <c r="M5" s="12"/>
      <c r="N5" s="13"/>
      <c r="O5" s="13"/>
      <c r="P5" s="13"/>
      <c r="Q5" s="13"/>
      <c r="R5" s="13"/>
      <c r="S5" s="12"/>
      <c r="T5" s="12"/>
      <c r="U5" s="13"/>
      <c r="V5" s="13"/>
      <c r="W5" s="13"/>
      <c r="X5" s="13"/>
      <c r="Y5" s="13"/>
      <c r="Z5" s="12"/>
      <c r="AA5" s="12"/>
      <c r="AB5" s="13"/>
      <c r="AC5" s="13"/>
      <c r="AD5" s="13"/>
      <c r="AE5" s="13"/>
      <c r="AF5" s="13"/>
      <c r="AG5" s="12"/>
      <c r="AH5" s="15">
        <v>6000000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6">
        <v>4</v>
      </c>
      <c r="BN5" s="15">
        <v>6000000</v>
      </c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6">
        <v>4</v>
      </c>
      <c r="CU5" s="40">
        <v>6000000</v>
      </c>
      <c r="CV5" s="14"/>
      <c r="CW5" s="27"/>
      <c r="CX5" s="27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6">
        <v>4</v>
      </c>
      <c r="EB5" s="53"/>
      <c r="EC5" s="5"/>
      <c r="ED5" s="5"/>
    </row>
    <row r="6" spans="1:134" hidden="1" x14ac:dyDescent="0.25">
      <c r="A6" s="25" t="s">
        <v>11</v>
      </c>
      <c r="B6" s="19"/>
      <c r="C6" s="13"/>
      <c r="D6" s="13"/>
      <c r="E6" s="12"/>
      <c r="F6" s="12"/>
      <c r="G6" s="13"/>
      <c r="H6" s="13"/>
      <c r="I6" s="13"/>
      <c r="J6" s="13"/>
      <c r="K6" s="13"/>
      <c r="L6" s="12"/>
      <c r="M6" s="12"/>
      <c r="N6" s="13"/>
      <c r="O6" s="13"/>
      <c r="P6" s="13"/>
      <c r="Q6" s="13"/>
      <c r="R6" s="13"/>
      <c r="S6" s="12"/>
      <c r="T6" s="12"/>
      <c r="U6" s="13"/>
      <c r="V6" s="13"/>
      <c r="W6" s="13"/>
      <c r="X6" s="13"/>
      <c r="Y6" s="13"/>
      <c r="Z6" s="12"/>
      <c r="AA6" s="12"/>
      <c r="AB6" s="13"/>
      <c r="AC6" s="13"/>
      <c r="AD6" s="13"/>
      <c r="AE6" s="13"/>
      <c r="AF6" s="13"/>
      <c r="AG6" s="12"/>
      <c r="AH6" s="15">
        <v>8400000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6">
        <v>12</v>
      </c>
      <c r="BN6" s="15">
        <v>5600000</v>
      </c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6">
        <v>8</v>
      </c>
      <c r="CU6" s="40"/>
      <c r="CV6" s="14"/>
      <c r="CW6" s="27"/>
      <c r="CX6" s="27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6"/>
      <c r="EB6" s="53"/>
      <c r="EC6" s="5"/>
      <c r="ED6" s="5"/>
    </row>
    <row r="7" spans="1:134" x14ac:dyDescent="0.25">
      <c r="A7" s="27" t="s">
        <v>10</v>
      </c>
      <c r="B7" s="19"/>
      <c r="C7" s="13"/>
      <c r="D7" s="13"/>
      <c r="E7" s="12"/>
      <c r="F7" s="12"/>
      <c r="G7" s="13"/>
      <c r="H7" s="13"/>
      <c r="I7" s="13"/>
      <c r="J7" s="13"/>
      <c r="K7" s="13"/>
      <c r="L7" s="12"/>
      <c r="M7" s="12"/>
      <c r="N7" s="13"/>
      <c r="O7" s="13"/>
      <c r="P7" s="13"/>
      <c r="Q7" s="13"/>
      <c r="R7" s="13"/>
      <c r="S7" s="12"/>
      <c r="T7" s="12"/>
      <c r="U7" s="13"/>
      <c r="V7" s="13"/>
      <c r="W7" s="13"/>
      <c r="X7" s="13"/>
      <c r="Y7" s="13"/>
      <c r="Z7" s="12"/>
      <c r="AA7" s="12"/>
      <c r="AB7" s="13"/>
      <c r="AC7" s="13"/>
      <c r="AD7" s="13"/>
      <c r="AE7" s="13"/>
      <c r="AF7" s="13"/>
      <c r="AG7" s="12"/>
      <c r="AH7" s="17">
        <v>8400000</v>
      </c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23">
        <v>12</v>
      </c>
      <c r="BN7" s="17">
        <v>8400000</v>
      </c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23">
        <v>12</v>
      </c>
      <c r="CU7" s="41">
        <v>8400000</v>
      </c>
      <c r="CV7" s="13"/>
      <c r="CW7" s="22"/>
      <c r="CX7" s="22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23">
        <v>12</v>
      </c>
      <c r="EB7" s="53">
        <f>+CU7+BN7+AH7</f>
        <v>25200000</v>
      </c>
      <c r="EC7" s="5"/>
      <c r="ED7" s="5"/>
    </row>
    <row r="8" spans="1:134" x14ac:dyDescent="0.25">
      <c r="A8" s="28" t="s">
        <v>4</v>
      </c>
      <c r="B8" s="19"/>
      <c r="C8" s="13"/>
      <c r="D8" s="13"/>
      <c r="E8" s="12"/>
      <c r="F8" s="12"/>
      <c r="G8" s="13"/>
      <c r="H8" s="13"/>
      <c r="I8" s="13"/>
      <c r="J8" s="13"/>
      <c r="K8" s="13"/>
      <c r="L8" s="12"/>
      <c r="M8" s="12"/>
      <c r="N8" s="13"/>
      <c r="O8" s="13"/>
      <c r="P8" s="13"/>
      <c r="Q8" s="13"/>
      <c r="R8" s="13"/>
      <c r="S8" s="12"/>
      <c r="T8" s="12"/>
      <c r="U8" s="13"/>
      <c r="V8" s="13"/>
      <c r="W8" s="13"/>
      <c r="X8" s="13"/>
      <c r="Y8" s="13"/>
      <c r="Z8" s="12"/>
      <c r="AA8" s="12"/>
      <c r="AB8" s="13"/>
      <c r="AC8" s="13"/>
      <c r="AD8" s="13"/>
      <c r="AE8" s="13"/>
      <c r="AF8" s="13"/>
      <c r="AG8" s="12"/>
      <c r="AH8" s="2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42"/>
      <c r="CV8" s="13"/>
      <c r="CW8" s="22"/>
      <c r="CX8" s="22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53"/>
      <c r="EC8" s="5"/>
      <c r="ED8" s="5"/>
    </row>
    <row r="9" spans="1:134" x14ac:dyDescent="0.25">
      <c r="A9" s="27" t="s">
        <v>21</v>
      </c>
      <c r="B9" s="19"/>
      <c r="C9" s="13"/>
      <c r="D9" s="13"/>
      <c r="E9" s="12"/>
      <c r="F9" s="12"/>
      <c r="G9" s="13"/>
      <c r="H9" s="13"/>
      <c r="I9" s="13"/>
      <c r="J9" s="13"/>
      <c r="K9" s="13"/>
      <c r="L9" s="12"/>
      <c r="M9" s="12"/>
      <c r="N9" s="13"/>
      <c r="O9" s="13"/>
      <c r="P9" s="13"/>
      <c r="Q9" s="13"/>
      <c r="R9" s="13"/>
      <c r="S9" s="12"/>
      <c r="T9" s="12"/>
      <c r="U9" s="13"/>
      <c r="V9" s="13"/>
      <c r="W9" s="13"/>
      <c r="X9" s="13"/>
      <c r="Y9" s="13"/>
      <c r="Z9" s="12"/>
      <c r="AA9" s="12"/>
      <c r="AB9" s="13"/>
      <c r="AC9" s="13"/>
      <c r="AD9" s="13"/>
      <c r="AE9" s="13"/>
      <c r="AF9" s="13"/>
      <c r="AG9" s="12"/>
      <c r="AH9" s="29">
        <v>0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30">
        <v>4</v>
      </c>
      <c r="BN9" s="29">
        <v>0</v>
      </c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30">
        <v>4</v>
      </c>
      <c r="CU9" s="40">
        <v>0</v>
      </c>
      <c r="CV9" s="18"/>
      <c r="CW9" s="43"/>
      <c r="CX9" s="43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30">
        <v>4</v>
      </c>
      <c r="EB9" s="53"/>
      <c r="EC9" s="5"/>
      <c r="ED9" s="5"/>
    </row>
    <row r="10" spans="1:134" x14ac:dyDescent="0.25">
      <c r="A10" s="28" t="s">
        <v>25</v>
      </c>
      <c r="B10" s="19"/>
      <c r="C10" s="13"/>
      <c r="D10" s="13"/>
      <c r="E10" s="12"/>
      <c r="F10" s="12"/>
      <c r="G10" s="13"/>
      <c r="H10" s="13"/>
      <c r="I10" s="13"/>
      <c r="J10" s="13"/>
      <c r="K10" s="13"/>
      <c r="L10" s="12"/>
      <c r="M10" s="12"/>
      <c r="N10" s="13"/>
      <c r="O10" s="13"/>
      <c r="P10" s="13"/>
      <c r="Q10" s="13"/>
      <c r="R10" s="13"/>
      <c r="S10" s="12"/>
      <c r="T10" s="12"/>
      <c r="U10" s="13"/>
      <c r="V10" s="13"/>
      <c r="W10" s="13"/>
      <c r="X10" s="13"/>
      <c r="Y10" s="13"/>
      <c r="Z10" s="12"/>
      <c r="AA10" s="12"/>
      <c r="AB10" s="13"/>
      <c r="AC10" s="13"/>
      <c r="AD10" s="13"/>
      <c r="AE10" s="13"/>
      <c r="AF10" s="13"/>
      <c r="AG10" s="12"/>
      <c r="AH10" s="29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30"/>
      <c r="BN10" s="29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30"/>
      <c r="CU10" s="40"/>
      <c r="CV10" s="18"/>
      <c r="CW10" s="43"/>
      <c r="CX10" s="43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30"/>
      <c r="EB10" s="53"/>
      <c r="EC10" s="5"/>
      <c r="ED10" s="5"/>
    </row>
    <row r="11" spans="1:134" x14ac:dyDescent="0.25">
      <c r="A11" s="27" t="s">
        <v>26</v>
      </c>
      <c r="B11" s="19"/>
      <c r="C11" s="13"/>
      <c r="D11" s="13"/>
      <c r="E11" s="12"/>
      <c r="F11" s="12"/>
      <c r="G11" s="13"/>
      <c r="H11" s="13"/>
      <c r="I11" s="13"/>
      <c r="J11" s="13"/>
      <c r="K11" s="13"/>
      <c r="L11" s="12"/>
      <c r="M11" s="12"/>
      <c r="N11" s="13"/>
      <c r="O11" s="13"/>
      <c r="P11" s="13"/>
      <c r="Q11" s="13"/>
      <c r="R11" s="13"/>
      <c r="S11" s="12"/>
      <c r="T11" s="12"/>
      <c r="U11" s="13"/>
      <c r="V11" s="13"/>
      <c r="W11" s="13"/>
      <c r="X11" s="13"/>
      <c r="Y11" s="13"/>
      <c r="Z11" s="12"/>
      <c r="AA11" s="12"/>
      <c r="AB11" s="13"/>
      <c r="AC11" s="13"/>
      <c r="AD11" s="13"/>
      <c r="AE11" s="13"/>
      <c r="AF11" s="13"/>
      <c r="AG11" s="12"/>
      <c r="AH11" s="29">
        <v>5000000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30"/>
      <c r="BN11" s="29">
        <v>5000000</v>
      </c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30"/>
      <c r="CU11" s="40">
        <v>5000000</v>
      </c>
      <c r="CV11" s="18"/>
      <c r="CW11" s="43"/>
      <c r="CX11" s="43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30"/>
      <c r="EB11" s="53">
        <f>+CU11+BN11+AH11</f>
        <v>15000000</v>
      </c>
      <c r="EC11" s="5"/>
      <c r="ED11" s="5"/>
    </row>
    <row r="12" spans="1:134" x14ac:dyDescent="0.25">
      <c r="A12" s="28" t="s">
        <v>38</v>
      </c>
      <c r="B12" s="19"/>
      <c r="C12" s="13"/>
      <c r="D12" s="13"/>
      <c r="E12" s="12"/>
      <c r="F12" s="12"/>
      <c r="G12" s="13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2"/>
      <c r="T12" s="12"/>
      <c r="U12" s="13"/>
      <c r="V12" s="13"/>
      <c r="W12" s="13"/>
      <c r="X12" s="13"/>
      <c r="Y12" s="13"/>
      <c r="Z12" s="12"/>
      <c r="AA12" s="12"/>
      <c r="AB12" s="13"/>
      <c r="AC12" s="13"/>
      <c r="AD12" s="13"/>
      <c r="AE12" s="13"/>
      <c r="AF12" s="13"/>
      <c r="AG12" s="12"/>
      <c r="AH12" s="29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30"/>
      <c r="BN12" s="29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30"/>
      <c r="CU12" s="40"/>
      <c r="CV12" s="18"/>
      <c r="CW12" s="43"/>
      <c r="CX12" s="43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30"/>
      <c r="EB12" s="53"/>
      <c r="EC12" s="5"/>
      <c r="ED12" s="5"/>
    </row>
    <row r="13" spans="1:134" x14ac:dyDescent="0.25">
      <c r="A13" s="27" t="s">
        <v>39</v>
      </c>
      <c r="B13" s="19"/>
      <c r="C13" s="13"/>
      <c r="D13" s="13"/>
      <c r="E13" s="12"/>
      <c r="F13" s="12"/>
      <c r="G13" s="13"/>
      <c r="H13" s="13"/>
      <c r="I13" s="13"/>
      <c r="J13" s="13"/>
      <c r="K13" s="13"/>
      <c r="L13" s="12"/>
      <c r="M13" s="12"/>
      <c r="N13" s="13"/>
      <c r="O13" s="13"/>
      <c r="P13" s="13"/>
      <c r="Q13" s="13"/>
      <c r="R13" s="13"/>
      <c r="S13" s="12"/>
      <c r="T13" s="12"/>
      <c r="U13" s="13"/>
      <c r="V13" s="13"/>
      <c r="W13" s="13"/>
      <c r="X13" s="13"/>
      <c r="Y13" s="13"/>
      <c r="Z13" s="12"/>
      <c r="AA13" s="12"/>
      <c r="AB13" s="13"/>
      <c r="AC13" s="13"/>
      <c r="AD13" s="13"/>
      <c r="AE13" s="13"/>
      <c r="AF13" s="13"/>
      <c r="AG13" s="12"/>
      <c r="AH13" s="29">
        <v>3000000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30">
        <v>1</v>
      </c>
      <c r="BN13" s="29">
        <v>3000000</v>
      </c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30">
        <v>1</v>
      </c>
      <c r="CU13" s="40">
        <v>3000000</v>
      </c>
      <c r="CV13" s="18"/>
      <c r="CW13" s="43"/>
      <c r="CX13" s="43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30">
        <v>1</v>
      </c>
      <c r="EB13" s="53">
        <f>+CU13+BN13+AH13</f>
        <v>9000000</v>
      </c>
      <c r="EC13" s="5"/>
      <c r="ED13" s="5"/>
    </row>
    <row r="14" spans="1:134" x14ac:dyDescent="0.25">
      <c r="A14" s="28" t="s">
        <v>22</v>
      </c>
      <c r="B14" s="19"/>
      <c r="C14" s="13"/>
      <c r="D14" s="13"/>
      <c r="E14" s="12"/>
      <c r="F14" s="12"/>
      <c r="G14" s="13"/>
      <c r="H14" s="13"/>
      <c r="I14" s="13"/>
      <c r="J14" s="13"/>
      <c r="K14" s="13"/>
      <c r="L14" s="12"/>
      <c r="M14" s="12"/>
      <c r="N14" s="13"/>
      <c r="O14" s="13"/>
      <c r="P14" s="13"/>
      <c r="Q14" s="13"/>
      <c r="R14" s="13"/>
      <c r="S14" s="12"/>
      <c r="T14" s="12"/>
      <c r="U14" s="13"/>
      <c r="V14" s="13"/>
      <c r="W14" s="13"/>
      <c r="X14" s="13"/>
      <c r="Y14" s="13"/>
      <c r="Z14" s="12"/>
      <c r="AA14" s="12"/>
      <c r="AB14" s="13"/>
      <c r="AC14" s="13"/>
      <c r="AD14" s="13"/>
      <c r="AE14" s="13"/>
      <c r="AF14" s="13"/>
      <c r="AG14" s="12"/>
      <c r="AH14" s="2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42"/>
      <c r="CV14" s="13"/>
      <c r="CW14" s="22"/>
      <c r="CX14" s="22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53"/>
      <c r="EC14" s="5"/>
      <c r="ED14" s="5"/>
    </row>
    <row r="15" spans="1:134" ht="15.75" customHeight="1" x14ac:dyDescent="0.25">
      <c r="A15" s="25" t="s">
        <v>13</v>
      </c>
      <c r="B15" s="19"/>
      <c r="C15" s="13"/>
      <c r="D15" s="13"/>
      <c r="E15" s="12"/>
      <c r="F15" s="12"/>
      <c r="G15" s="13"/>
      <c r="H15" s="13"/>
      <c r="I15" s="13"/>
      <c r="J15" s="13"/>
      <c r="K15" s="13"/>
      <c r="L15" s="12"/>
      <c r="M15" s="12"/>
      <c r="N15" s="13"/>
      <c r="O15" s="13"/>
      <c r="P15" s="13"/>
      <c r="Q15" s="13"/>
      <c r="R15" s="13"/>
      <c r="S15" s="12"/>
      <c r="T15" s="12"/>
      <c r="U15" s="13"/>
      <c r="V15" s="13"/>
      <c r="W15" s="13"/>
      <c r="X15" s="13"/>
      <c r="Y15" s="13"/>
      <c r="Z15" s="12"/>
      <c r="AA15" s="12"/>
      <c r="AB15" s="13"/>
      <c r="AC15" s="13"/>
      <c r="AD15" s="13"/>
      <c r="AE15" s="13"/>
      <c r="AF15" s="13"/>
      <c r="AG15" s="12"/>
      <c r="AH15" s="41">
        <v>5856000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>
        <v>48</v>
      </c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41"/>
      <c r="CV15" s="23"/>
      <c r="CW15" s="44"/>
      <c r="CX15" s="44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53">
        <f>+AH15</f>
        <v>5856000</v>
      </c>
      <c r="EC15" s="5"/>
      <c r="ED15" s="5"/>
    </row>
    <row r="16" spans="1:134" x14ac:dyDescent="0.25">
      <c r="A16" s="31" t="s">
        <v>6</v>
      </c>
      <c r="B16" s="13">
        <v>304</v>
      </c>
      <c r="C16" s="13"/>
      <c r="D16" s="13"/>
      <c r="E16" s="12"/>
      <c r="F16" s="12"/>
      <c r="G16" s="13"/>
      <c r="H16" s="13"/>
      <c r="I16" s="13"/>
      <c r="J16" s="13"/>
      <c r="K16" s="13"/>
      <c r="L16" s="12"/>
      <c r="M16" s="12"/>
      <c r="N16" s="13"/>
      <c r="O16" s="13"/>
      <c r="P16" s="13"/>
      <c r="Q16" s="13"/>
      <c r="R16" s="13"/>
      <c r="S16" s="12"/>
      <c r="T16" s="12"/>
      <c r="U16" s="13"/>
      <c r="V16" s="13"/>
      <c r="W16" s="13"/>
      <c r="X16" s="13"/>
      <c r="Y16" s="13"/>
      <c r="Z16" s="12"/>
      <c r="AA16" s="12"/>
      <c r="AB16" s="13"/>
      <c r="AC16" s="13"/>
      <c r="AD16" s="13"/>
      <c r="AE16" s="13"/>
      <c r="AF16" s="13"/>
      <c r="AG16" s="12"/>
      <c r="AH16" s="32">
        <v>10980000</v>
      </c>
      <c r="AI16" s="23"/>
      <c r="AJ16" s="23">
        <v>3</v>
      </c>
      <c r="AK16" s="23">
        <v>3</v>
      </c>
      <c r="AL16" s="23">
        <v>3</v>
      </c>
      <c r="AM16" s="23">
        <v>3</v>
      </c>
      <c r="AN16" s="23">
        <v>3</v>
      </c>
      <c r="AO16" s="23"/>
      <c r="AP16" s="23"/>
      <c r="AQ16" s="23">
        <v>3</v>
      </c>
      <c r="AR16" s="23">
        <v>3</v>
      </c>
      <c r="AS16" s="23">
        <v>3</v>
      </c>
      <c r="AT16" s="23">
        <v>3</v>
      </c>
      <c r="AU16" s="23">
        <v>3</v>
      </c>
      <c r="AV16" s="23"/>
      <c r="AW16" s="23"/>
      <c r="AX16" s="23">
        <v>3</v>
      </c>
      <c r="AY16" s="23">
        <v>3</v>
      </c>
      <c r="AZ16" s="23">
        <v>3</v>
      </c>
      <c r="BA16" s="23">
        <v>3</v>
      </c>
      <c r="BB16" s="23">
        <v>3</v>
      </c>
      <c r="BC16" s="23"/>
      <c r="BD16" s="23"/>
      <c r="BE16" s="23">
        <v>3</v>
      </c>
      <c r="BF16" s="23">
        <v>3</v>
      </c>
      <c r="BG16" s="23">
        <v>3</v>
      </c>
      <c r="BH16" s="23">
        <v>3</v>
      </c>
      <c r="BI16" s="23">
        <v>3</v>
      </c>
      <c r="BJ16" s="23"/>
      <c r="BK16" s="23"/>
      <c r="BL16" s="23">
        <v>3</v>
      </c>
      <c r="BM16" s="23">
        <v>36</v>
      </c>
      <c r="BN16" s="32">
        <v>8000000</v>
      </c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>
        <v>26</v>
      </c>
      <c r="CU16" s="32">
        <v>8000000</v>
      </c>
      <c r="CV16" s="23"/>
      <c r="CW16" s="44"/>
      <c r="CX16" s="44"/>
      <c r="CY16" s="23">
        <v>3</v>
      </c>
      <c r="CZ16" s="23">
        <v>3</v>
      </c>
      <c r="DA16" s="23">
        <v>3</v>
      </c>
      <c r="DB16" s="23">
        <v>3</v>
      </c>
      <c r="DC16" s="23">
        <v>3</v>
      </c>
      <c r="DD16" s="23"/>
      <c r="DE16" s="23"/>
      <c r="DF16" s="23">
        <v>3</v>
      </c>
      <c r="DG16" s="23">
        <v>3</v>
      </c>
      <c r="DH16" s="23">
        <v>3</v>
      </c>
      <c r="DI16" s="23">
        <v>3</v>
      </c>
      <c r="DJ16" s="23">
        <v>3</v>
      </c>
      <c r="DK16" s="23"/>
      <c r="DL16" s="23"/>
      <c r="DM16" s="23">
        <v>3</v>
      </c>
      <c r="DN16" s="23">
        <v>3</v>
      </c>
      <c r="DO16" s="23">
        <v>3</v>
      </c>
      <c r="DP16" s="23">
        <v>3</v>
      </c>
      <c r="DQ16" s="23">
        <v>3</v>
      </c>
      <c r="DR16" s="23"/>
      <c r="DS16" s="23"/>
      <c r="DT16" s="23">
        <v>3</v>
      </c>
      <c r="DU16" s="23">
        <v>3</v>
      </c>
      <c r="DV16" s="23">
        <v>3</v>
      </c>
      <c r="DW16" s="23">
        <v>3</v>
      </c>
      <c r="DX16" s="23">
        <v>3</v>
      </c>
      <c r="DY16" s="23"/>
      <c r="DZ16" s="23"/>
      <c r="EA16" s="23">
        <v>26</v>
      </c>
      <c r="EB16" s="53">
        <f>+CU16+BN16+AH16</f>
        <v>26980000</v>
      </c>
      <c r="EC16" s="5"/>
      <c r="ED16" s="5"/>
    </row>
    <row r="17" spans="1:134" hidden="1" x14ac:dyDescent="0.25">
      <c r="A17" s="31" t="s">
        <v>18</v>
      </c>
      <c r="B17" s="13">
        <f>SUM(AH17:EA17)</f>
        <v>19800048</v>
      </c>
      <c r="C17" s="13">
        <v>3</v>
      </c>
      <c r="D17" s="13">
        <v>3</v>
      </c>
      <c r="E17" s="12"/>
      <c r="F17" s="12"/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2"/>
      <c r="M17" s="12"/>
      <c r="N17" s="13">
        <v>3</v>
      </c>
      <c r="O17" s="13">
        <v>3</v>
      </c>
      <c r="P17" s="13">
        <v>3</v>
      </c>
      <c r="Q17" s="13">
        <v>3</v>
      </c>
      <c r="R17" s="13">
        <v>3</v>
      </c>
      <c r="S17" s="12"/>
      <c r="T17" s="12"/>
      <c r="U17" s="13">
        <v>3</v>
      </c>
      <c r="V17" s="13">
        <v>3</v>
      </c>
      <c r="W17" s="13">
        <v>3</v>
      </c>
      <c r="X17" s="13">
        <v>3</v>
      </c>
      <c r="Y17" s="13">
        <v>3</v>
      </c>
      <c r="Z17" s="12"/>
      <c r="AA17" s="12"/>
      <c r="AB17" s="13">
        <v>3</v>
      </c>
      <c r="AC17" s="13">
        <v>3</v>
      </c>
      <c r="AD17" s="13">
        <v>3</v>
      </c>
      <c r="AE17" s="13">
        <v>3</v>
      </c>
      <c r="AF17" s="13">
        <v>3</v>
      </c>
      <c r="AG17" s="12"/>
      <c r="AH17" s="32">
        <v>6600000</v>
      </c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>
        <v>16</v>
      </c>
      <c r="BN17" s="33">
        <v>6600000</v>
      </c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>
        <v>16</v>
      </c>
      <c r="CU17" s="32">
        <v>6600000</v>
      </c>
      <c r="CV17" s="23"/>
      <c r="CW17" s="44"/>
      <c r="CX17" s="44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>
        <v>16</v>
      </c>
      <c r="EB17" s="53"/>
      <c r="EC17" s="5"/>
      <c r="ED17" s="5"/>
    </row>
    <row r="18" spans="1:134" ht="15" hidden="1" customHeight="1" x14ac:dyDescent="0.25">
      <c r="A18" s="25" t="s">
        <v>14</v>
      </c>
      <c r="B18" s="13">
        <v>3</v>
      </c>
      <c r="C18" s="13"/>
      <c r="D18" s="13"/>
      <c r="E18" s="12"/>
      <c r="F18" s="12"/>
      <c r="G18" s="13"/>
      <c r="H18" s="13"/>
      <c r="I18" s="13"/>
      <c r="J18" s="13"/>
      <c r="K18" s="13"/>
      <c r="L18" s="12"/>
      <c r="M18" s="12"/>
      <c r="N18" s="13"/>
      <c r="O18" s="13"/>
      <c r="P18" s="13"/>
      <c r="Q18" s="13">
        <v>1</v>
      </c>
      <c r="R18" s="13"/>
      <c r="S18" s="12"/>
      <c r="T18" s="12"/>
      <c r="U18" s="13"/>
      <c r="V18" s="13"/>
      <c r="W18" s="13"/>
      <c r="X18" s="13"/>
      <c r="Y18" s="13"/>
      <c r="Z18" s="12"/>
      <c r="AA18" s="12"/>
      <c r="AB18" s="13"/>
      <c r="AC18" s="13"/>
      <c r="AD18" s="13"/>
      <c r="AE18" s="13"/>
      <c r="AF18" s="13"/>
      <c r="AG18" s="1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32">
        <v>9576000</v>
      </c>
      <c r="BO18" s="23"/>
      <c r="BP18" s="23"/>
      <c r="BQ18" s="23"/>
      <c r="BR18" s="23"/>
      <c r="BS18" s="23"/>
      <c r="BT18" s="23"/>
      <c r="BU18" s="23">
        <v>1</v>
      </c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>
        <v>16</v>
      </c>
      <c r="CU18" s="32"/>
      <c r="CV18" s="23"/>
      <c r="CW18" s="44"/>
      <c r="CX18" s="44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45"/>
      <c r="EB18" s="53"/>
      <c r="EC18" s="5"/>
      <c r="ED18" s="5"/>
    </row>
    <row r="19" spans="1:134" x14ac:dyDescent="0.25">
      <c r="A19" s="27" t="s">
        <v>15</v>
      </c>
      <c r="B19" s="19" t="e">
        <f>+B18*#REF!</f>
        <v>#REF!</v>
      </c>
      <c r="C19" s="13"/>
      <c r="D19" s="13"/>
      <c r="E19" s="12"/>
      <c r="F19" s="12"/>
      <c r="G19" s="13"/>
      <c r="H19" s="13"/>
      <c r="I19" s="13"/>
      <c r="J19" s="13"/>
      <c r="K19" s="13"/>
      <c r="L19" s="12"/>
      <c r="M19" s="12"/>
      <c r="N19" s="13"/>
      <c r="O19" s="13"/>
      <c r="P19" s="13"/>
      <c r="Q19" s="13"/>
      <c r="R19" s="13"/>
      <c r="S19" s="12"/>
      <c r="T19" s="12"/>
      <c r="U19" s="13"/>
      <c r="V19" s="13"/>
      <c r="W19" s="13"/>
      <c r="X19" s="13"/>
      <c r="Y19" s="13"/>
      <c r="Z19" s="12"/>
      <c r="AA19" s="12"/>
      <c r="AB19" s="13"/>
      <c r="AC19" s="13"/>
      <c r="AD19" s="13"/>
      <c r="AE19" s="13"/>
      <c r="AF19" s="13"/>
      <c r="AG19" s="12"/>
      <c r="AH19" s="17">
        <v>10800000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>
        <v>40</v>
      </c>
      <c r="BN19" s="20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32">
        <v>12960000</v>
      </c>
      <c r="CV19" s="23"/>
      <c r="CW19" s="44"/>
      <c r="CX19" s="44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>
        <v>48</v>
      </c>
      <c r="EB19" s="53">
        <f>+CU19+AH19</f>
        <v>23760000</v>
      </c>
      <c r="EC19" s="5"/>
      <c r="ED19" s="5"/>
    </row>
    <row r="20" spans="1:134" hidden="1" x14ac:dyDescent="0.25">
      <c r="A20" s="27" t="s">
        <v>7</v>
      </c>
      <c r="B20" s="19">
        <v>5970000</v>
      </c>
      <c r="C20" s="13"/>
      <c r="D20" s="13"/>
      <c r="E20" s="12"/>
      <c r="F20" s="12"/>
      <c r="G20" s="13"/>
      <c r="H20" s="13"/>
      <c r="I20" s="13"/>
      <c r="J20" s="13"/>
      <c r="K20" s="13"/>
      <c r="L20" s="12"/>
      <c r="M20" s="12"/>
      <c r="N20" s="13"/>
      <c r="O20" s="13"/>
      <c r="P20" s="13"/>
      <c r="Q20" s="13"/>
      <c r="R20" s="13"/>
      <c r="S20" s="12"/>
      <c r="T20" s="12"/>
      <c r="U20" s="13"/>
      <c r="V20" s="13"/>
      <c r="W20" s="13"/>
      <c r="X20" s="13"/>
      <c r="Y20" s="13"/>
      <c r="Z20" s="12"/>
      <c r="AA20" s="12"/>
      <c r="AB20" s="13"/>
      <c r="AC20" s="13"/>
      <c r="AD20" s="13"/>
      <c r="AE20" s="13"/>
      <c r="AF20" s="13"/>
      <c r="AG20" s="12"/>
      <c r="AH20" s="33">
        <v>7027200</v>
      </c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>
        <v>48</v>
      </c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32"/>
      <c r="CV20" s="20"/>
      <c r="CW20" s="46"/>
      <c r="CX20" s="46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53"/>
      <c r="EC20" s="5"/>
      <c r="ED20" s="5"/>
    </row>
    <row r="21" spans="1:134" ht="15" hidden="1" customHeight="1" thickBot="1" x14ac:dyDescent="0.25">
      <c r="A21" s="34"/>
      <c r="B21" s="19">
        <v>4000000</v>
      </c>
      <c r="C21" s="13"/>
      <c r="D21" s="13"/>
      <c r="E21" s="12"/>
      <c r="F21" s="12"/>
      <c r="G21" s="13"/>
      <c r="H21" s="13"/>
      <c r="I21" s="13"/>
      <c r="J21" s="13"/>
      <c r="K21" s="13"/>
      <c r="L21" s="12"/>
      <c r="M21" s="12"/>
      <c r="N21" s="13"/>
      <c r="O21" s="13"/>
      <c r="P21" s="13"/>
      <c r="Q21" s="13"/>
      <c r="R21" s="13"/>
      <c r="S21" s="12"/>
      <c r="T21" s="12"/>
      <c r="U21" s="13"/>
      <c r="V21" s="13"/>
      <c r="W21" s="13"/>
      <c r="X21" s="13"/>
      <c r="Y21" s="13"/>
      <c r="Z21" s="12"/>
      <c r="AA21" s="12"/>
      <c r="AB21" s="13"/>
      <c r="AC21" s="13"/>
      <c r="AD21" s="13"/>
      <c r="AE21" s="13"/>
      <c r="AF21" s="13"/>
      <c r="AG21" s="12"/>
      <c r="AH21" s="3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32"/>
      <c r="CV21" s="23">
        <v>1</v>
      </c>
      <c r="CW21" s="44"/>
      <c r="CX21" s="44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53"/>
      <c r="EC21" s="5"/>
      <c r="ED21" s="5"/>
    </row>
    <row r="22" spans="1:134" ht="14.45" hidden="1" customHeight="1" x14ac:dyDescent="0.25">
      <c r="A22" s="34"/>
      <c r="B22" s="19">
        <v>2</v>
      </c>
      <c r="C22" s="13"/>
      <c r="D22" s="13"/>
      <c r="E22" s="12"/>
      <c r="F22" s="12"/>
      <c r="G22" s="13"/>
      <c r="H22" s="13"/>
      <c r="I22" s="13"/>
      <c r="J22" s="13"/>
      <c r="K22" s="13"/>
      <c r="L22" s="12"/>
      <c r="M22" s="12"/>
      <c r="N22" s="13"/>
      <c r="O22" s="13"/>
      <c r="P22" s="13"/>
      <c r="Q22" s="13"/>
      <c r="R22" s="13"/>
      <c r="S22" s="12"/>
      <c r="T22" s="12"/>
      <c r="U22" s="13"/>
      <c r="V22" s="13"/>
      <c r="W22" s="13"/>
      <c r="X22" s="13"/>
      <c r="Y22" s="13"/>
      <c r="Z22" s="12"/>
      <c r="AA22" s="12"/>
      <c r="AB22" s="13"/>
      <c r="AC22" s="13"/>
      <c r="AD22" s="13"/>
      <c r="AE22" s="13"/>
      <c r="AF22" s="13"/>
      <c r="AG22" s="12"/>
      <c r="AH22" s="3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32">
        <v>1</v>
      </c>
      <c r="CV22" s="23"/>
      <c r="CW22" s="44"/>
      <c r="CX22" s="44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53"/>
      <c r="EC22" s="5"/>
      <c r="ED22" s="5"/>
    </row>
    <row r="23" spans="1:134" ht="14.45" hidden="1" customHeight="1" x14ac:dyDescent="0.25">
      <c r="A23" s="34"/>
      <c r="B23" s="19">
        <v>2400000</v>
      </c>
      <c r="C23" s="13"/>
      <c r="D23" s="13"/>
      <c r="E23" s="12"/>
      <c r="F23" s="12"/>
      <c r="G23" s="13"/>
      <c r="H23" s="13"/>
      <c r="I23" s="13"/>
      <c r="J23" s="13"/>
      <c r="K23" s="13"/>
      <c r="L23" s="12"/>
      <c r="M23" s="12"/>
      <c r="N23" s="13"/>
      <c r="O23" s="13"/>
      <c r="P23" s="13"/>
      <c r="Q23" s="13"/>
      <c r="R23" s="13"/>
      <c r="S23" s="12"/>
      <c r="T23" s="12"/>
      <c r="U23" s="13"/>
      <c r="V23" s="13"/>
      <c r="W23" s="13"/>
      <c r="X23" s="13"/>
      <c r="Y23" s="13"/>
      <c r="Z23" s="12"/>
      <c r="AA23" s="12"/>
      <c r="AB23" s="13"/>
      <c r="AC23" s="13"/>
      <c r="AD23" s="13"/>
      <c r="AE23" s="13"/>
      <c r="AF23" s="13"/>
      <c r="AG23" s="12"/>
      <c r="AH23" s="3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41"/>
      <c r="CV23" s="23"/>
      <c r="CW23" s="44"/>
      <c r="CX23" s="44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53"/>
      <c r="EC23" s="5"/>
      <c r="ED23" s="5"/>
    </row>
    <row r="24" spans="1:134" x14ac:dyDescent="0.25">
      <c r="A24" s="25" t="s">
        <v>23</v>
      </c>
      <c r="B24" s="36">
        <v>40</v>
      </c>
      <c r="C24" s="13"/>
      <c r="D24" s="13"/>
      <c r="E24" s="12"/>
      <c r="F24" s="12"/>
      <c r="G24" s="13">
        <v>2</v>
      </c>
      <c r="H24" s="13"/>
      <c r="I24" s="13"/>
      <c r="J24" s="13"/>
      <c r="K24" s="13"/>
      <c r="L24" s="12"/>
      <c r="M24" s="12"/>
      <c r="N24" s="13">
        <v>2</v>
      </c>
      <c r="O24" s="13"/>
      <c r="P24" s="13"/>
      <c r="Q24" s="13"/>
      <c r="R24" s="13"/>
      <c r="S24" s="12"/>
      <c r="T24" s="12"/>
      <c r="U24" s="13">
        <v>3</v>
      </c>
      <c r="V24" s="13"/>
      <c r="W24" s="13"/>
      <c r="X24" s="13"/>
      <c r="Y24" s="13"/>
      <c r="Z24" s="12"/>
      <c r="AA24" s="12"/>
      <c r="AB24" s="13">
        <v>3</v>
      </c>
      <c r="AC24" s="13"/>
      <c r="AD24" s="13"/>
      <c r="AE24" s="13"/>
      <c r="AF24" s="13"/>
      <c r="AG24" s="12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32">
        <v>7872000</v>
      </c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>
        <v>48</v>
      </c>
      <c r="CU24" s="32"/>
      <c r="CV24" s="23"/>
      <c r="CW24" s="44"/>
      <c r="CX24" s="44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53">
        <f>+BN24</f>
        <v>7872000</v>
      </c>
      <c r="EC24" s="5"/>
      <c r="ED24" s="5"/>
    </row>
    <row r="25" spans="1:134" hidden="1" x14ac:dyDescent="0.25">
      <c r="A25" s="37" t="s">
        <v>16</v>
      </c>
      <c r="B25" s="19"/>
      <c r="C25" s="13"/>
      <c r="D25" s="13"/>
      <c r="E25" s="12"/>
      <c r="F25" s="12"/>
      <c r="G25" s="13"/>
      <c r="H25" s="13"/>
      <c r="I25" s="13"/>
      <c r="J25" s="13"/>
      <c r="K25" s="13"/>
      <c r="L25" s="12"/>
      <c r="M25" s="12"/>
      <c r="N25" s="13"/>
      <c r="O25" s="13"/>
      <c r="P25" s="13"/>
      <c r="Q25" s="13"/>
      <c r="R25" s="13"/>
      <c r="S25" s="12"/>
      <c r="T25" s="12"/>
      <c r="U25" s="13"/>
      <c r="V25" s="13"/>
      <c r="W25" s="13"/>
      <c r="X25" s="13"/>
      <c r="Y25" s="13"/>
      <c r="Z25" s="12"/>
      <c r="AA25" s="12"/>
      <c r="AB25" s="13"/>
      <c r="AC25" s="13"/>
      <c r="AD25" s="13"/>
      <c r="AE25" s="13"/>
      <c r="AF25" s="13"/>
      <c r="AG25" s="12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41"/>
      <c r="CV25" s="23"/>
      <c r="CW25" s="44"/>
      <c r="CX25" s="44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40"/>
      <c r="EC25" s="5"/>
      <c r="ED25" s="5"/>
    </row>
    <row r="26" spans="1:134" hidden="1" x14ac:dyDescent="0.25">
      <c r="A26" s="34" t="s">
        <v>17</v>
      </c>
      <c r="B26" s="19"/>
      <c r="C26" s="13"/>
      <c r="D26" s="13"/>
      <c r="E26" s="12"/>
      <c r="F26" s="12"/>
      <c r="G26" s="13"/>
      <c r="H26" s="13"/>
      <c r="I26" s="13"/>
      <c r="J26" s="13"/>
      <c r="K26" s="13"/>
      <c r="L26" s="12"/>
      <c r="M26" s="12"/>
      <c r="N26" s="13"/>
      <c r="O26" s="13"/>
      <c r="P26" s="13"/>
      <c r="Q26" s="13"/>
      <c r="R26" s="13"/>
      <c r="S26" s="12"/>
      <c r="T26" s="12"/>
      <c r="U26" s="13"/>
      <c r="V26" s="13"/>
      <c r="W26" s="13"/>
      <c r="X26" s="13"/>
      <c r="Y26" s="13"/>
      <c r="Z26" s="12"/>
      <c r="AA26" s="12"/>
      <c r="AB26" s="13"/>
      <c r="AC26" s="13"/>
      <c r="AD26" s="13"/>
      <c r="AE26" s="13"/>
      <c r="AF26" s="13"/>
      <c r="AG26" s="12"/>
      <c r="AH26" s="20">
        <v>7296000</v>
      </c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>
        <v>48</v>
      </c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41"/>
      <c r="CV26" s="23"/>
      <c r="CW26" s="44"/>
      <c r="CX26" s="44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40"/>
      <c r="EC26" s="5"/>
      <c r="ED26" s="5"/>
    </row>
    <row r="27" spans="1:134" x14ac:dyDescent="0.25">
      <c r="A27" s="28" t="s">
        <v>5</v>
      </c>
      <c r="B27" s="38" t="e">
        <f>+#REF!+#REF!+#REF!+#REF!+#REF!+#REF!+B19+#REF!+#REF!+#REF!+#REF!+#REF!+#REF!</f>
        <v>#REF!</v>
      </c>
      <c r="C27" s="13"/>
      <c r="D27" s="13"/>
      <c r="E27" s="12"/>
      <c r="F27" s="12"/>
      <c r="G27" s="13"/>
      <c r="H27" s="13"/>
      <c r="I27" s="13"/>
      <c r="J27" s="13"/>
      <c r="K27" s="13"/>
      <c r="L27" s="12"/>
      <c r="M27" s="12"/>
      <c r="N27" s="13"/>
      <c r="O27" s="13"/>
      <c r="P27" s="13"/>
      <c r="Q27" s="13"/>
      <c r="R27" s="13"/>
      <c r="S27" s="12"/>
      <c r="T27" s="12"/>
      <c r="U27" s="13"/>
      <c r="V27" s="13"/>
      <c r="W27" s="13"/>
      <c r="X27" s="13"/>
      <c r="Y27" s="13"/>
      <c r="Z27" s="12"/>
      <c r="AA27" s="12"/>
      <c r="AB27" s="13"/>
      <c r="AC27" s="13"/>
      <c r="AD27" s="13"/>
      <c r="AE27" s="13"/>
      <c r="AF27" s="13"/>
      <c r="AG27" s="12"/>
      <c r="AH27" s="33">
        <v>50036000</v>
      </c>
      <c r="AI27" s="35" t="e">
        <f>+#REF!+#REF!+#REF!+#REF!+#REF!+#REF!+#REF!+AI20+#REF!+#REF!+#REF!+#REF!+#REF!</f>
        <v>#REF!</v>
      </c>
      <c r="AJ27" s="35" t="e">
        <f>+#REF!+#REF!+#REF!+#REF!+#REF!+#REF!+#REF!+AJ20+#REF!+#REF!+#REF!+#REF!+#REF!</f>
        <v>#REF!</v>
      </c>
      <c r="AK27" s="35" t="e">
        <f>+#REF!+#REF!+#REF!+#REF!+#REF!+#REF!+#REF!+AK20+#REF!+#REF!+#REF!+#REF!+#REF!</f>
        <v>#REF!</v>
      </c>
      <c r="AL27" s="35" t="e">
        <f>+#REF!+#REF!+#REF!+#REF!+#REF!+#REF!+#REF!+AL20+#REF!+#REF!+#REF!+#REF!+#REF!</f>
        <v>#REF!</v>
      </c>
      <c r="AM27" s="35" t="e">
        <f>+#REF!+#REF!+#REF!+#REF!+#REF!+#REF!+#REF!+AM20+#REF!+#REF!+#REF!+#REF!+#REF!</f>
        <v>#REF!</v>
      </c>
      <c r="AN27" s="35" t="e">
        <f>+#REF!+#REF!+#REF!+#REF!+#REF!+#REF!+#REF!+AN20+#REF!+#REF!+#REF!+#REF!+#REF!</f>
        <v>#REF!</v>
      </c>
      <c r="AO27" s="35" t="e">
        <f>+#REF!+#REF!+#REF!+#REF!+#REF!+#REF!+#REF!+AO20+#REF!+#REF!+#REF!+#REF!+#REF!</f>
        <v>#REF!</v>
      </c>
      <c r="AP27" s="35" t="e">
        <f>+#REF!+#REF!+#REF!+#REF!+#REF!+#REF!+#REF!+AP20+#REF!+#REF!+#REF!+#REF!+#REF!</f>
        <v>#REF!</v>
      </c>
      <c r="AQ27" s="35" t="e">
        <f>+#REF!+#REF!+#REF!+#REF!+#REF!+#REF!+#REF!+AQ20+#REF!+#REF!+#REF!+#REF!+#REF!</f>
        <v>#REF!</v>
      </c>
      <c r="AR27" s="35" t="e">
        <f>+#REF!+#REF!+#REF!+#REF!+#REF!+#REF!+#REF!+AR20+#REF!+#REF!+#REF!+#REF!+#REF!</f>
        <v>#REF!</v>
      </c>
      <c r="AS27" s="35" t="e">
        <f>+#REF!+#REF!+#REF!+#REF!+#REF!+#REF!+#REF!+AS20+#REF!+#REF!+#REF!+#REF!+#REF!</f>
        <v>#REF!</v>
      </c>
      <c r="AT27" s="35" t="e">
        <f>+#REF!+#REF!+#REF!+#REF!+#REF!+#REF!+#REF!+AT20+#REF!+#REF!+#REF!+#REF!+#REF!</f>
        <v>#REF!</v>
      </c>
      <c r="AU27" s="35" t="e">
        <f>+#REF!+#REF!+#REF!+#REF!+#REF!+#REF!+#REF!+AU20+#REF!+#REF!+#REF!+#REF!+#REF!</f>
        <v>#REF!</v>
      </c>
      <c r="AV27" s="35" t="e">
        <f>+#REF!+#REF!+#REF!+#REF!+#REF!+#REF!+#REF!+AV20+#REF!+#REF!+#REF!+#REF!+#REF!</f>
        <v>#REF!</v>
      </c>
      <c r="AW27" s="35" t="e">
        <f>+#REF!+#REF!+#REF!+#REF!+#REF!+#REF!+#REF!+AW20+#REF!+#REF!+#REF!+#REF!+#REF!</f>
        <v>#REF!</v>
      </c>
      <c r="AX27" s="35" t="e">
        <f>+#REF!+#REF!+#REF!+#REF!+#REF!+#REF!+#REF!+AX20+#REF!+#REF!+#REF!+#REF!+#REF!</f>
        <v>#REF!</v>
      </c>
      <c r="AY27" s="35" t="e">
        <f>+#REF!+#REF!+#REF!+#REF!+#REF!+#REF!+#REF!+AY20+#REF!+#REF!+#REF!+#REF!+#REF!</f>
        <v>#REF!</v>
      </c>
      <c r="AZ27" s="35" t="e">
        <f>+#REF!+#REF!+#REF!+#REF!+#REF!+#REF!+#REF!+AZ20+#REF!+#REF!+#REF!+#REF!+#REF!</f>
        <v>#REF!</v>
      </c>
      <c r="BA27" s="35" t="e">
        <f>+#REF!+#REF!+#REF!+#REF!+#REF!+#REF!+#REF!+BA20+#REF!+#REF!+#REF!+#REF!+#REF!</f>
        <v>#REF!</v>
      </c>
      <c r="BB27" s="35" t="e">
        <f>+#REF!+#REF!+#REF!+#REF!+#REF!+#REF!+#REF!+BB20+#REF!+#REF!+#REF!+#REF!+#REF!</f>
        <v>#REF!</v>
      </c>
      <c r="BC27" s="35" t="e">
        <f>+#REF!+#REF!+#REF!+#REF!+#REF!+#REF!+#REF!+BC20+#REF!+#REF!+#REF!+#REF!+#REF!</f>
        <v>#REF!</v>
      </c>
      <c r="BD27" s="35" t="e">
        <f>+#REF!+#REF!+#REF!+#REF!+#REF!+#REF!+#REF!+BD20+#REF!+#REF!+#REF!+#REF!+#REF!</f>
        <v>#REF!</v>
      </c>
      <c r="BE27" s="35" t="e">
        <f>+#REF!+#REF!+#REF!+#REF!+#REF!+#REF!+#REF!+BE20+#REF!+#REF!+#REF!+#REF!+#REF!</f>
        <v>#REF!</v>
      </c>
      <c r="BF27" s="35" t="e">
        <f>+#REF!+#REF!+#REF!+#REF!+#REF!+#REF!+#REF!+BF20+#REF!+#REF!+#REF!+#REF!+#REF!</f>
        <v>#REF!</v>
      </c>
      <c r="BG27" s="35" t="e">
        <f>+#REF!+#REF!+#REF!+#REF!+#REF!+#REF!+#REF!+BG20+#REF!+#REF!+#REF!+#REF!+#REF!</f>
        <v>#REF!</v>
      </c>
      <c r="BH27" s="35" t="e">
        <f>+#REF!+#REF!+#REF!+#REF!+#REF!+#REF!+#REF!+BH20+#REF!+#REF!+#REF!+#REF!+#REF!</f>
        <v>#REF!</v>
      </c>
      <c r="BI27" s="35" t="e">
        <f>+#REF!+#REF!+#REF!+#REF!+#REF!+#REF!+#REF!+BI20+#REF!+#REF!+#REF!+#REF!+#REF!</f>
        <v>#REF!</v>
      </c>
      <c r="BJ27" s="35" t="e">
        <f>+#REF!+#REF!+#REF!+#REF!+#REF!+#REF!+#REF!+BJ20+#REF!+#REF!+#REF!+#REF!+#REF!</f>
        <v>#REF!</v>
      </c>
      <c r="BK27" s="35" t="e">
        <f>+#REF!+#REF!+#REF!+#REF!+#REF!+#REF!+#REF!+BK20+#REF!+#REF!+#REF!+#REF!+#REF!</f>
        <v>#REF!</v>
      </c>
      <c r="BL27" s="35" t="e">
        <f>+#REF!+#REF!+#REF!+#REF!+#REF!+#REF!+#REF!+BL20+#REF!+#REF!+#REF!+#REF!+#REF!</f>
        <v>#REF!</v>
      </c>
      <c r="BM27" s="35"/>
      <c r="BN27" s="35">
        <v>38272000</v>
      </c>
      <c r="BO27" s="35" t="e">
        <f>+#REF!+#REF!+#REF!+#REF!+#REF!+#REF!+#REF!+BO20+#REF!+#REF!+#REF!+#REF!+#REF!</f>
        <v>#REF!</v>
      </c>
      <c r="BP27" s="35" t="e">
        <f>+#REF!+#REF!+#REF!+#REF!+#REF!+#REF!+#REF!+BP20+#REF!+#REF!+#REF!+#REF!+#REF!</f>
        <v>#REF!</v>
      </c>
      <c r="BQ27" s="35" t="e">
        <f>+#REF!+#REF!+#REF!+#REF!+#REF!+#REF!+#REF!+BQ20+#REF!+#REF!+#REF!+#REF!+#REF!</f>
        <v>#REF!</v>
      </c>
      <c r="BR27" s="35" t="e">
        <f>+#REF!+#REF!+#REF!+#REF!+#REF!+#REF!+#REF!+BR20+#REF!+#REF!+#REF!+#REF!+#REF!</f>
        <v>#REF!</v>
      </c>
      <c r="BS27" s="35" t="e">
        <f>+#REF!+#REF!+#REF!+#REF!+#REF!+#REF!+#REF!+BS20+#REF!+#REF!+#REF!+#REF!+#REF!</f>
        <v>#REF!</v>
      </c>
      <c r="BT27" s="35" t="e">
        <f>+#REF!+#REF!+#REF!+#REF!+#REF!+#REF!+#REF!+BT20+#REF!+#REF!+#REF!+#REF!+#REF!</f>
        <v>#REF!</v>
      </c>
      <c r="BU27" s="35" t="e">
        <f>+#REF!+#REF!+#REF!+#REF!+#REF!+#REF!+#REF!+BU20+#REF!+#REF!+#REF!+#REF!+#REF!</f>
        <v>#REF!</v>
      </c>
      <c r="BV27" s="35" t="e">
        <f>+#REF!+#REF!+#REF!+#REF!+#REF!+#REF!+#REF!+BV20+#REF!+#REF!+#REF!+#REF!+#REF!</f>
        <v>#REF!</v>
      </c>
      <c r="BW27" s="35" t="e">
        <f>+#REF!+#REF!+#REF!+#REF!+#REF!+#REF!+#REF!+BW20+#REF!+#REF!+#REF!+#REF!+#REF!</f>
        <v>#REF!</v>
      </c>
      <c r="BX27" s="35" t="e">
        <f>+#REF!+#REF!+#REF!+#REF!+#REF!+#REF!+#REF!+BX20+#REF!+#REF!+#REF!+#REF!+#REF!</f>
        <v>#REF!</v>
      </c>
      <c r="BY27" s="35" t="e">
        <f>+#REF!+#REF!+#REF!+#REF!+#REF!+#REF!+#REF!+BY20+#REF!+#REF!+#REF!+#REF!+#REF!</f>
        <v>#REF!</v>
      </c>
      <c r="BZ27" s="35" t="e">
        <f>+#REF!+#REF!+#REF!+#REF!+#REF!+#REF!+#REF!+BZ20+#REF!+#REF!+#REF!+#REF!+#REF!</f>
        <v>#REF!</v>
      </c>
      <c r="CA27" s="35" t="e">
        <f>+#REF!+#REF!+#REF!+#REF!+#REF!+#REF!+#REF!+CA20+#REF!+#REF!+#REF!+#REF!+#REF!</f>
        <v>#REF!</v>
      </c>
      <c r="CB27" s="35" t="e">
        <f>+#REF!+#REF!+#REF!+#REF!+#REF!+#REF!+#REF!+CB20+#REF!+#REF!+#REF!+#REF!+#REF!</f>
        <v>#REF!</v>
      </c>
      <c r="CC27" s="35" t="e">
        <f>+#REF!+#REF!+#REF!+#REF!+#REF!+#REF!+#REF!+CC20+#REF!+#REF!+#REF!+#REF!+#REF!</f>
        <v>#REF!</v>
      </c>
      <c r="CD27" s="35" t="e">
        <f>+#REF!+#REF!+#REF!+#REF!+#REF!+#REF!+#REF!+CD20+#REF!+#REF!+#REF!+#REF!+#REF!</f>
        <v>#REF!</v>
      </c>
      <c r="CE27" s="35" t="e">
        <f>+#REF!+#REF!+#REF!+#REF!+#REF!+#REF!+#REF!+CE20+#REF!+#REF!+#REF!+#REF!+#REF!</f>
        <v>#REF!</v>
      </c>
      <c r="CF27" s="35" t="e">
        <f>+#REF!+#REF!+#REF!+#REF!+#REF!+#REF!+#REF!+CF20+#REF!+#REF!+#REF!+#REF!+#REF!</f>
        <v>#REF!</v>
      </c>
      <c r="CG27" s="35" t="e">
        <f>+#REF!+#REF!+#REF!+#REF!+#REF!+#REF!+#REF!+CG20+#REF!+#REF!+#REF!+#REF!+#REF!</f>
        <v>#REF!</v>
      </c>
      <c r="CH27" s="35" t="e">
        <f>+#REF!+#REF!+#REF!+#REF!+#REF!+#REF!+#REF!+CH20+#REF!+#REF!+#REF!+#REF!+#REF!</f>
        <v>#REF!</v>
      </c>
      <c r="CI27" s="35" t="e">
        <f>+#REF!+#REF!+#REF!+#REF!+#REF!+#REF!+#REF!+CI20+#REF!+#REF!+#REF!+#REF!+#REF!</f>
        <v>#REF!</v>
      </c>
      <c r="CJ27" s="35" t="e">
        <f>+#REF!+#REF!+#REF!+#REF!+#REF!+#REF!+#REF!+CJ20+#REF!+#REF!+#REF!+#REF!+#REF!</f>
        <v>#REF!</v>
      </c>
      <c r="CK27" s="35" t="e">
        <f>+#REF!+#REF!+#REF!+#REF!+#REF!+#REF!+#REF!+CK20+#REF!+#REF!+#REF!+#REF!+#REF!</f>
        <v>#REF!</v>
      </c>
      <c r="CL27" s="35" t="e">
        <f>+#REF!+#REF!+#REF!+#REF!+#REF!+#REF!+#REF!+CL20+#REF!+#REF!+#REF!+#REF!+#REF!</f>
        <v>#REF!</v>
      </c>
      <c r="CM27" s="35" t="e">
        <f>+#REF!+#REF!+#REF!+#REF!+#REF!+#REF!+#REF!+CM20+#REF!+#REF!+#REF!+#REF!+#REF!</f>
        <v>#REF!</v>
      </c>
      <c r="CN27" s="35" t="e">
        <f>+#REF!+#REF!+#REF!+#REF!+#REF!+#REF!+#REF!+CN20+#REF!+#REF!+#REF!+#REF!+#REF!</f>
        <v>#REF!</v>
      </c>
      <c r="CO27" s="35" t="e">
        <f>+#REF!+#REF!+#REF!+#REF!+#REF!+#REF!+#REF!+CO20+#REF!+#REF!+#REF!+#REF!+#REF!</f>
        <v>#REF!</v>
      </c>
      <c r="CP27" s="35" t="e">
        <f>+#REF!+#REF!+#REF!+#REF!+#REF!+#REF!+#REF!+CP20+#REF!+#REF!+#REF!+#REF!+#REF!</f>
        <v>#REF!</v>
      </c>
      <c r="CQ27" s="35" t="e">
        <f>+#REF!+#REF!+#REF!+#REF!+#REF!+#REF!+#REF!+CQ20+#REF!+#REF!+#REF!+#REF!+#REF!</f>
        <v>#REF!</v>
      </c>
      <c r="CR27" s="35" t="e">
        <f>+#REF!+#REF!+#REF!+#REF!+#REF!+#REF!+#REF!+CR20+#REF!+#REF!+#REF!+#REF!+#REF!</f>
        <v>#REF!</v>
      </c>
      <c r="CS27" s="35" t="e">
        <f>+#REF!+#REF!+#REF!+#REF!+#REF!+#REF!+#REF!+CS20+#REF!+#REF!+#REF!+#REF!+#REF!</f>
        <v>#REF!</v>
      </c>
      <c r="CT27" s="35"/>
      <c r="CU27" s="47">
        <v>43360000</v>
      </c>
      <c r="CV27" s="35" t="e">
        <f>+#REF!+#REF!+#REF!+#REF!+#REF!+#REF!+#REF!+CV20+#REF!+#REF!+#REF!+#REF!+#REF!</f>
        <v>#REF!</v>
      </c>
      <c r="CW27" s="35" t="e">
        <f>+#REF!+#REF!+#REF!+#REF!+#REF!+#REF!+#REF!+CW20+#REF!+#REF!+#REF!+#REF!+#REF!</f>
        <v>#REF!</v>
      </c>
      <c r="CX27" s="35" t="e">
        <f>+#REF!+#REF!+#REF!+#REF!+#REF!+#REF!+#REF!+CX20+#REF!+#REF!+#REF!+#REF!+#REF!</f>
        <v>#REF!</v>
      </c>
      <c r="CY27" s="35" t="e">
        <f>+#REF!+#REF!+#REF!+#REF!+#REF!+#REF!+#REF!+CY20+#REF!+#REF!+#REF!+#REF!+#REF!</f>
        <v>#REF!</v>
      </c>
      <c r="CZ27" s="35" t="e">
        <f>+#REF!+#REF!+#REF!+#REF!+#REF!+#REF!+#REF!+CZ20+#REF!+#REF!+#REF!+#REF!+#REF!</f>
        <v>#REF!</v>
      </c>
      <c r="DA27" s="35" t="e">
        <f>+#REF!+#REF!+#REF!+#REF!+#REF!+#REF!+#REF!+DA20+#REF!+#REF!+#REF!+#REF!+#REF!</f>
        <v>#REF!</v>
      </c>
      <c r="DB27" s="35" t="e">
        <f>+#REF!+#REF!+#REF!+#REF!+#REF!+#REF!+#REF!+DB20+#REF!+#REF!+#REF!+#REF!+#REF!</f>
        <v>#REF!</v>
      </c>
      <c r="DC27" s="35" t="e">
        <f>+#REF!+#REF!+#REF!+#REF!+#REF!+#REF!+#REF!+DC20+#REF!+#REF!+#REF!+#REF!+#REF!</f>
        <v>#REF!</v>
      </c>
      <c r="DD27" s="35" t="e">
        <f>+#REF!+#REF!+#REF!+#REF!+#REF!+#REF!+#REF!+DD20+#REF!+#REF!+#REF!+#REF!+#REF!</f>
        <v>#REF!</v>
      </c>
      <c r="DE27" s="35" t="e">
        <f>+#REF!+#REF!+#REF!+#REF!+#REF!+#REF!+#REF!+DE20+#REF!+#REF!+#REF!+#REF!+#REF!</f>
        <v>#REF!</v>
      </c>
      <c r="DF27" s="35" t="e">
        <f>+#REF!+#REF!+#REF!+#REF!+#REF!+#REF!+#REF!+DF20+#REF!+#REF!+#REF!+#REF!+#REF!</f>
        <v>#REF!</v>
      </c>
      <c r="DG27" s="35" t="e">
        <f>+#REF!+#REF!+#REF!+#REF!+#REF!+#REF!+#REF!+DG20+#REF!+#REF!+#REF!+#REF!+#REF!</f>
        <v>#REF!</v>
      </c>
      <c r="DH27" s="35" t="e">
        <f>+#REF!+#REF!+#REF!+#REF!+#REF!+#REF!+#REF!+DH20+#REF!+#REF!+#REF!+#REF!+#REF!</f>
        <v>#REF!</v>
      </c>
      <c r="DI27" s="35" t="e">
        <f>+#REF!+#REF!+#REF!+#REF!+#REF!+#REF!+#REF!+DI20+#REF!+#REF!+#REF!+#REF!+#REF!</f>
        <v>#REF!</v>
      </c>
      <c r="DJ27" s="35" t="e">
        <f>+#REF!+#REF!+#REF!+#REF!+#REF!+#REF!+#REF!+DJ20+#REF!+#REF!+#REF!+#REF!+#REF!</f>
        <v>#REF!</v>
      </c>
      <c r="DK27" s="35" t="e">
        <f>+#REF!+#REF!+#REF!+#REF!+#REF!+#REF!+#REF!+DK20+#REF!+#REF!+#REF!+#REF!+#REF!</f>
        <v>#REF!</v>
      </c>
      <c r="DL27" s="35" t="e">
        <f>+#REF!+#REF!+#REF!+#REF!+#REF!+#REF!+#REF!+DL20+#REF!+#REF!+#REF!+#REF!+#REF!</f>
        <v>#REF!</v>
      </c>
      <c r="DM27" s="35" t="e">
        <f>+#REF!+#REF!+#REF!+#REF!+#REF!+#REF!+#REF!+DM20+#REF!+#REF!+#REF!+#REF!+#REF!</f>
        <v>#REF!</v>
      </c>
      <c r="DN27" s="35" t="e">
        <f>+#REF!+#REF!+#REF!+#REF!+#REF!+#REF!+#REF!+DN20+#REF!+#REF!+#REF!+#REF!+#REF!</f>
        <v>#REF!</v>
      </c>
      <c r="DO27" s="35" t="e">
        <f>+#REF!+#REF!+#REF!+#REF!+#REF!+#REF!+#REF!+DO20+#REF!+#REF!+#REF!+#REF!+#REF!</f>
        <v>#REF!</v>
      </c>
      <c r="DP27" s="35" t="e">
        <f>+#REF!+#REF!+#REF!+#REF!+#REF!+#REF!+#REF!+DP20+#REF!+#REF!+#REF!+#REF!+#REF!</f>
        <v>#REF!</v>
      </c>
      <c r="DQ27" s="35" t="e">
        <f>+#REF!+#REF!+#REF!+#REF!+#REF!+#REF!+#REF!+DQ20+#REF!+#REF!+#REF!+#REF!+#REF!</f>
        <v>#REF!</v>
      </c>
      <c r="DR27" s="35" t="e">
        <f>+#REF!+#REF!+#REF!+#REF!+#REF!+#REF!+#REF!+DR20+#REF!+#REF!+#REF!+#REF!+#REF!</f>
        <v>#REF!</v>
      </c>
      <c r="DS27" s="35" t="e">
        <f>+#REF!+#REF!+#REF!+#REF!+#REF!+#REF!+#REF!+DS20+#REF!+#REF!+#REF!+#REF!+#REF!</f>
        <v>#REF!</v>
      </c>
      <c r="DT27" s="35" t="e">
        <f>+#REF!+#REF!+#REF!+#REF!+#REF!+#REF!+#REF!+DT20+#REF!+#REF!+#REF!+#REF!+#REF!</f>
        <v>#REF!</v>
      </c>
      <c r="DU27" s="35" t="e">
        <f>+#REF!+#REF!+#REF!+#REF!+#REF!+#REF!+#REF!+DU20+#REF!+#REF!+#REF!+#REF!+#REF!</f>
        <v>#REF!</v>
      </c>
      <c r="DV27" s="35" t="e">
        <f>+#REF!+#REF!+#REF!+#REF!+#REF!+#REF!+#REF!+DV20+#REF!+#REF!+#REF!+#REF!+#REF!</f>
        <v>#REF!</v>
      </c>
      <c r="DW27" s="35" t="e">
        <f>+#REF!+#REF!+#REF!+#REF!+#REF!+#REF!+#REF!+DW20+#REF!+#REF!+#REF!+#REF!+#REF!</f>
        <v>#REF!</v>
      </c>
      <c r="DX27" s="35" t="e">
        <f>+#REF!+#REF!+#REF!+#REF!+#REF!+#REF!+#REF!+DX20+#REF!+#REF!+#REF!+#REF!+#REF!</f>
        <v>#REF!</v>
      </c>
      <c r="DY27" s="35" t="e">
        <f>+#REF!+#REF!+#REF!+#REF!+#REF!+#REF!+#REF!+DY20+#REF!+#REF!+#REF!+#REF!+#REF!</f>
        <v>#REF!</v>
      </c>
      <c r="DZ27" s="35" t="e">
        <f>+#REF!+#REF!+#REF!+#REF!+#REF!+#REF!+#REF!+DZ20+#REF!+#REF!+#REF!+#REF!+#REF!</f>
        <v>#REF!</v>
      </c>
      <c r="EA27" s="35"/>
      <c r="EB27" s="54">
        <f>+CU27+BN27+AH27</f>
        <v>131668000</v>
      </c>
      <c r="EC27" s="5"/>
      <c r="ED27" s="5"/>
    </row>
    <row r="28" spans="1:134" x14ac:dyDescent="0.25">
      <c r="EB28" s="5"/>
      <c r="EC28" s="5"/>
      <c r="ED28" s="5"/>
    </row>
    <row r="29" spans="1:134" x14ac:dyDescent="0.25"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4"/>
      <c r="CX29" s="4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11"/>
      <c r="EC29" s="5"/>
      <c r="ED29" s="5"/>
    </row>
    <row r="30" spans="1:134" ht="15.75" x14ac:dyDescent="0.25">
      <c r="A30" s="10"/>
      <c r="EB30" s="5" t="s">
        <v>27</v>
      </c>
      <c r="EC30" s="5"/>
      <c r="ED30" s="5"/>
    </row>
    <row r="31" spans="1:134" x14ac:dyDescent="0.25">
      <c r="A31" s="48" t="s">
        <v>31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EB31" s="5"/>
      <c r="EC31" s="5"/>
      <c r="ED31" s="5"/>
    </row>
    <row r="32" spans="1:134" x14ac:dyDescent="0.25">
      <c r="A32" s="24" t="s">
        <v>32</v>
      </c>
      <c r="AH32" s="24" t="s">
        <v>40</v>
      </c>
      <c r="EB32" s="5"/>
      <c r="EC32" s="5"/>
      <c r="ED32" s="5"/>
    </row>
    <row r="33" spans="1:134" x14ac:dyDescent="0.25">
      <c r="A33" s="25" t="s">
        <v>33</v>
      </c>
      <c r="AH33" s="41">
        <v>2000000</v>
      </c>
      <c r="EB33" s="5"/>
      <c r="EC33" s="5"/>
      <c r="ED33" s="5"/>
    </row>
    <row r="34" spans="1:134" x14ac:dyDescent="0.25">
      <c r="A34" s="25" t="s">
        <v>35</v>
      </c>
      <c r="AH34" s="41">
        <v>1500000</v>
      </c>
      <c r="EB34" s="5"/>
      <c r="EC34" s="5"/>
      <c r="ED34" s="5"/>
    </row>
    <row r="35" spans="1:134" x14ac:dyDescent="0.25">
      <c r="A35" s="25" t="s">
        <v>34</v>
      </c>
      <c r="AH35" s="41">
        <v>5000000</v>
      </c>
      <c r="EB35" s="5"/>
      <c r="EC35" s="5"/>
      <c r="ED35" s="5"/>
    </row>
    <row r="36" spans="1:134" x14ac:dyDescent="0.25">
      <c r="A36" s="25" t="s">
        <v>36</v>
      </c>
      <c r="AH36" s="41">
        <v>20000000</v>
      </c>
      <c r="EB36" s="5"/>
      <c r="EC36" s="5"/>
      <c r="ED36" s="5"/>
    </row>
    <row r="37" spans="1:134" x14ac:dyDescent="0.25">
      <c r="A37" s="25" t="s">
        <v>37</v>
      </c>
      <c r="AH37" s="41">
        <v>3000000</v>
      </c>
      <c r="EB37" s="5"/>
      <c r="EC37" s="5"/>
      <c r="ED37" s="5"/>
    </row>
    <row r="38" spans="1:134" x14ac:dyDescent="0.25">
      <c r="A38" s="51" t="s">
        <v>0</v>
      </c>
      <c r="AH38" s="50">
        <f>SUM(AH33:AH37)</f>
        <v>31500000</v>
      </c>
      <c r="EB38" s="5"/>
      <c r="EC38" s="5"/>
      <c r="ED38" s="5"/>
    </row>
    <row r="39" spans="1:134" x14ac:dyDescent="0.25">
      <c r="EB39" s="5"/>
      <c r="EC39" s="5"/>
      <c r="ED39" s="5"/>
    </row>
    <row r="40" spans="1:134" x14ac:dyDescent="0.25">
      <c r="EB40" s="5"/>
      <c r="EC40" s="5"/>
      <c r="ED40" s="5"/>
    </row>
    <row r="41" spans="1:134" x14ac:dyDescent="0.25">
      <c r="EB41" s="5"/>
      <c r="EC41" s="5"/>
      <c r="ED41" s="5"/>
    </row>
    <row r="42" spans="1:134" x14ac:dyDescent="0.25">
      <c r="EB42" s="5"/>
      <c r="EC42" s="5"/>
      <c r="ED42" s="5"/>
    </row>
    <row r="43" spans="1:134" x14ac:dyDescent="0.25">
      <c r="A43" s="9"/>
      <c r="EB43" s="5"/>
      <c r="EC43" s="5"/>
      <c r="ED43" s="5"/>
    </row>
    <row r="44" spans="1:134" x14ac:dyDescent="0.25">
      <c r="EB44" s="5"/>
      <c r="EC44" s="5"/>
      <c r="ED44" s="5"/>
    </row>
    <row r="45" spans="1:134" x14ac:dyDescent="0.25">
      <c r="A45" s="8"/>
      <c r="EB45" s="5"/>
      <c r="EC45" s="5"/>
      <c r="ED45" s="5"/>
    </row>
    <row r="46" spans="1:134" x14ac:dyDescent="0.25">
      <c r="A46" s="7"/>
      <c r="EB46" s="5"/>
      <c r="EC46" s="5"/>
      <c r="ED46" s="5"/>
    </row>
    <row r="47" spans="1:134" x14ac:dyDescent="0.25">
      <c r="A47" s="7"/>
      <c r="EB47" s="5"/>
      <c r="EC47" s="5"/>
      <c r="ED47" s="5"/>
    </row>
    <row r="48" spans="1:134" x14ac:dyDescent="0.25">
      <c r="A48" s="7"/>
      <c r="EB48" s="5"/>
      <c r="EC48" s="5"/>
      <c r="ED48" s="5"/>
    </row>
    <row r="49" spans="1:134" x14ac:dyDescent="0.25">
      <c r="A49" s="7"/>
      <c r="EB49" s="5"/>
      <c r="EC49" s="5"/>
      <c r="ED49" s="5"/>
    </row>
    <row r="50" spans="1:134" x14ac:dyDescent="0.25">
      <c r="A50" s="7"/>
      <c r="EB50" s="5"/>
      <c r="EC50" s="5"/>
      <c r="ED50" s="5"/>
    </row>
    <row r="51" spans="1:134" x14ac:dyDescent="0.25">
      <c r="A51" s="7"/>
      <c r="EB51" s="5"/>
      <c r="EC51" s="5"/>
      <c r="ED51" s="5"/>
    </row>
    <row r="52" spans="1:134" x14ac:dyDescent="0.25">
      <c r="A52" s="6"/>
      <c r="EB52" s="5"/>
      <c r="EC52" s="5"/>
      <c r="ED52" s="5"/>
    </row>
    <row r="53" spans="1:134" x14ac:dyDescent="0.25">
      <c r="A53" s="9"/>
      <c r="EB53" s="5"/>
      <c r="EC53" s="5"/>
      <c r="ED53" s="5"/>
    </row>
    <row r="54" spans="1:134" x14ac:dyDescent="0.25">
      <c r="EB54" s="5"/>
      <c r="EC54" s="5"/>
      <c r="ED54" s="5"/>
    </row>
    <row r="55" spans="1:134" x14ac:dyDescent="0.25">
      <c r="EB55" s="5"/>
      <c r="EC55" s="5"/>
      <c r="ED55" s="5"/>
    </row>
    <row r="56" spans="1:134" x14ac:dyDescent="0.25">
      <c r="EB56" s="5"/>
      <c r="EC56" s="5"/>
      <c r="ED56" s="5"/>
    </row>
    <row r="57" spans="1:134" x14ac:dyDescent="0.25">
      <c r="EB57" s="5"/>
      <c r="EC57" s="5"/>
      <c r="ED57" s="5"/>
    </row>
    <row r="58" spans="1:134" x14ac:dyDescent="0.25">
      <c r="EB58" s="5"/>
      <c r="EC58" s="5"/>
      <c r="ED58" s="5"/>
    </row>
    <row r="59" spans="1:134" x14ac:dyDescent="0.25">
      <c r="EB59" s="5"/>
      <c r="EC59" s="5"/>
      <c r="ED59" s="5"/>
    </row>
    <row r="60" spans="1:134" x14ac:dyDescent="0.25">
      <c r="EB60" s="5"/>
      <c r="EC60" s="5"/>
      <c r="ED60" s="5"/>
    </row>
    <row r="61" spans="1:134" x14ac:dyDescent="0.25">
      <c r="EB61" s="5"/>
      <c r="EC61" s="5"/>
      <c r="ED61" s="5"/>
    </row>
    <row r="62" spans="1:134" x14ac:dyDescent="0.25">
      <c r="EB62" s="5"/>
      <c r="EC62" s="5"/>
      <c r="ED62" s="5"/>
    </row>
    <row r="63" spans="1:134" x14ac:dyDescent="0.25">
      <c r="EB63" s="5"/>
      <c r="EC63" s="5"/>
      <c r="ED63" s="5"/>
    </row>
    <row r="64" spans="1:134" x14ac:dyDescent="0.25">
      <c r="EB64" s="5"/>
      <c r="EC64" s="5"/>
      <c r="ED64" s="5"/>
    </row>
    <row r="65" spans="132:134" x14ac:dyDescent="0.25">
      <c r="EB65" s="5"/>
      <c r="EC65" s="5"/>
      <c r="ED65" s="5"/>
    </row>
    <row r="66" spans="132:134" x14ac:dyDescent="0.25">
      <c r="EB66" s="5"/>
      <c r="EC66" s="5"/>
      <c r="ED66" s="5"/>
    </row>
    <row r="67" spans="132:134" x14ac:dyDescent="0.25">
      <c r="EB67" s="5"/>
      <c r="EC67" s="5"/>
      <c r="ED67" s="5"/>
    </row>
    <row r="68" spans="132:134" x14ac:dyDescent="0.25">
      <c r="EB68" s="5"/>
      <c r="EC68" s="5"/>
      <c r="ED68" s="5"/>
    </row>
    <row r="69" spans="132:134" x14ac:dyDescent="0.25">
      <c r="EB69" s="5"/>
      <c r="EC69" s="5"/>
      <c r="ED69" s="5"/>
    </row>
    <row r="70" spans="132:134" x14ac:dyDescent="0.25">
      <c r="EB70" s="5"/>
      <c r="EC70" s="5"/>
      <c r="ED70" s="5"/>
    </row>
    <row r="71" spans="132:134" x14ac:dyDescent="0.25">
      <c r="EB71" s="5"/>
      <c r="EC71" s="5"/>
      <c r="ED71" s="5"/>
    </row>
    <row r="72" spans="132:134" x14ac:dyDescent="0.25">
      <c r="EB72" s="5"/>
      <c r="EC72" s="5"/>
      <c r="ED72" s="5"/>
    </row>
    <row r="73" spans="132:134" x14ac:dyDescent="0.25">
      <c r="EB73" s="5"/>
      <c r="EC73" s="5"/>
      <c r="ED73" s="5"/>
    </row>
    <row r="74" spans="132:134" x14ac:dyDescent="0.25">
      <c r="EB74" s="5"/>
      <c r="EC74" s="5"/>
      <c r="ED74" s="5"/>
    </row>
    <row r="75" spans="132:134" x14ac:dyDescent="0.25">
      <c r="EB75" s="5"/>
      <c r="EC75" s="5"/>
      <c r="ED75" s="5"/>
    </row>
    <row r="76" spans="132:134" x14ac:dyDescent="0.25">
      <c r="EB76" s="5"/>
      <c r="EC76" s="5"/>
      <c r="ED76" s="5"/>
    </row>
    <row r="77" spans="132:134" x14ac:dyDescent="0.25">
      <c r="EB77" s="5"/>
      <c r="EC77" s="5"/>
      <c r="ED77" s="5"/>
    </row>
    <row r="78" spans="132:134" x14ac:dyDescent="0.25">
      <c r="EB78" s="5"/>
      <c r="EC78" s="5"/>
      <c r="ED78" s="5"/>
    </row>
  </sheetData>
  <mergeCells count="3">
    <mergeCell ref="C1:AG1"/>
    <mergeCell ref="A31:AH31"/>
    <mergeCell ref="AH2:E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JEFE-MERCADEO</dc:creator>
  <cp:lastModifiedBy>Mercadeo</cp:lastModifiedBy>
  <dcterms:created xsi:type="dcterms:W3CDTF">2016-03-17T19:52:30Z</dcterms:created>
  <dcterms:modified xsi:type="dcterms:W3CDTF">2018-04-19T18:00:44Z</dcterms:modified>
</cp:coreProperties>
</file>