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65"/>
  </bookViews>
  <sheets>
    <sheet name="Hoja1" sheetId="1" r:id="rId1"/>
    <sheet name="Hoja1 (2)" sheetId="4" r:id="rId2"/>
    <sheet name="Hoja2" sheetId="5" r:id="rId3"/>
  </sheets>
  <calcPr calcId="145621"/>
</workbook>
</file>

<file path=xl/calcChain.xml><?xml version="1.0" encoding="utf-8"?>
<calcChain xmlns="http://schemas.openxmlformats.org/spreadsheetml/2006/main">
  <c r="B18" i="1" l="1"/>
  <c r="T5" i="5" l="1"/>
  <c r="T4" i="5"/>
  <c r="S31" i="4" l="1"/>
  <c r="H35" i="4"/>
  <c r="G35" i="4"/>
  <c r="F36" i="4"/>
  <c r="V16" i="4"/>
  <c r="S28" i="4"/>
  <c r="S26" i="4"/>
  <c r="S24" i="4"/>
  <c r="S22" i="4"/>
  <c r="S20" i="4"/>
  <c r="S18" i="4"/>
  <c r="S16" i="4"/>
  <c r="S14" i="4"/>
  <c r="S11" i="4"/>
  <c r="S12" i="4"/>
  <c r="S9" i="4"/>
  <c r="S8" i="4"/>
  <c r="S6" i="4"/>
  <c r="S5" i="4"/>
  <c r="S3" i="4"/>
  <c r="S2" i="4"/>
  <c r="C18" i="1" l="1"/>
  <c r="D4" i="1"/>
  <c r="D7" i="1"/>
  <c r="D8" i="1"/>
  <c r="D9" i="1"/>
  <c r="D10" i="1"/>
  <c r="D11" i="1"/>
  <c r="D14" i="1"/>
  <c r="D15" i="1"/>
  <c r="D17" i="1"/>
  <c r="D2" i="1"/>
  <c r="D18" i="1" l="1"/>
  <c r="M18" i="1"/>
  <c r="G23" i="1" l="1"/>
  <c r="F23" i="1"/>
  <c r="L18" i="1"/>
  <c r="M20" i="1" s="1"/>
  <c r="K18" i="1" l="1"/>
  <c r="L20" i="1" s="1"/>
  <c r="J18" i="1"/>
  <c r="J19" i="1" s="1"/>
  <c r="G18" i="1"/>
  <c r="H20" i="1" s="1"/>
  <c r="H18" i="1"/>
  <c r="I18" i="1"/>
  <c r="I20" i="1" s="1"/>
  <c r="F18" i="1"/>
  <c r="F20" i="1" s="1"/>
  <c r="N32" i="1"/>
  <c r="K23" i="1"/>
  <c r="K22" i="1" s="1"/>
  <c r="J23" i="1"/>
  <c r="J22" i="1" s="1"/>
  <c r="I23" i="1"/>
  <c r="I22" i="1" s="1"/>
  <c r="K20" i="1" l="1"/>
  <c r="J20" i="1"/>
  <c r="G20" i="1"/>
  <c r="G22" i="1"/>
  <c r="H23" i="1"/>
  <c r="H22" i="1" s="1"/>
</calcChain>
</file>

<file path=xl/sharedStrings.xml><?xml version="1.0" encoding="utf-8"?>
<sst xmlns="http://schemas.openxmlformats.org/spreadsheetml/2006/main" count="104" uniqueCount="49">
  <si>
    <t>4 mar.</t>
  </si>
  <si>
    <t>11 mar.</t>
  </si>
  <si>
    <t>18 mar.</t>
  </si>
  <si>
    <t>25 mar.</t>
  </si>
  <si>
    <t>1 abr.</t>
  </si>
  <si>
    <t>8 abr.</t>
  </si>
  <si>
    <t>Américas</t>
  </si>
  <si>
    <t>Bima</t>
  </si>
  <si>
    <t>Bulevar</t>
  </si>
  <si>
    <t>Suba</t>
  </si>
  <si>
    <t>Imax</t>
  </si>
  <si>
    <t>Palatino</t>
  </si>
  <si>
    <t>Sabana</t>
  </si>
  <si>
    <t>Salitre</t>
  </si>
  <si>
    <t>Tintal</t>
  </si>
  <si>
    <t>Tunal</t>
  </si>
  <si>
    <t>Occidente</t>
  </si>
  <si>
    <t>Unisur</t>
  </si>
  <si>
    <t>Villavo</t>
  </si>
  <si>
    <t>Plazuela</t>
  </si>
  <si>
    <t>Terminal Del Sur</t>
  </si>
  <si>
    <t>Iwaná</t>
  </si>
  <si>
    <t>TOTAL</t>
  </si>
  <si>
    <t>Marzo</t>
  </si>
  <si>
    <t xml:space="preserve">Abril </t>
  </si>
  <si>
    <t>22 abr.</t>
  </si>
  <si>
    <t>Stock jun</t>
  </si>
  <si>
    <t>Teatro</t>
  </si>
  <si>
    <t>Proyección x mes (6)</t>
  </si>
  <si>
    <t>Americas</t>
  </si>
  <si>
    <t>Alamos</t>
  </si>
  <si>
    <t>Villavicencio</t>
  </si>
  <si>
    <t>Terminal</t>
  </si>
  <si>
    <t>Iwana</t>
  </si>
  <si>
    <t xml:space="preserve">Ene </t>
  </si>
  <si>
    <t>Feb</t>
  </si>
  <si>
    <t>Mar</t>
  </si>
  <si>
    <t>Abr</t>
  </si>
  <si>
    <t>Jun</t>
  </si>
  <si>
    <t>Jul</t>
  </si>
  <si>
    <t>Ago</t>
  </si>
  <si>
    <t>Sep</t>
  </si>
  <si>
    <t>Oct</t>
  </si>
  <si>
    <t>Nov</t>
  </si>
  <si>
    <t>Dic</t>
  </si>
  <si>
    <t>May</t>
  </si>
  <si>
    <t>Año 2017</t>
  </si>
  <si>
    <t>Año 2018</t>
  </si>
  <si>
    <t>Cantidades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</si>
</sst>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rgb="FFFFFFFF"/>
      <name val="Albertus Medium"/>
      <family val="2"/>
    </font>
    <font>
      <sz val="12"/>
      <color theme="1"/>
      <name val="Albertus Medium"/>
      <family val="2"/>
    </font>
    <font>
      <sz val="11"/>
      <name val="Albertus Medium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0" applyFont="1"/>
    <xf numFmtId="0" fontId="6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/>
    <xf numFmtId="164" fontId="7" fillId="0" borderId="0" xfId="0" applyNumberFormat="1" applyFont="1"/>
    <xf numFmtId="164" fontId="0" fillId="0" borderId="1" xfId="1" applyNumberFormat="1" applyFont="1" applyBorder="1"/>
    <xf numFmtId="0" fontId="2" fillId="4" borderId="1" xfId="0" applyFont="1" applyFill="1" applyBorder="1"/>
    <xf numFmtId="16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wrapText="1"/>
    </xf>
    <xf numFmtId="17" fontId="4" fillId="0" borderId="1" xfId="0" applyNumberFormat="1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Recargas</a:t>
            </a:r>
            <a:r>
              <a:rPr lang="es-MX" baseline="0"/>
              <a:t> x semana </a:t>
            </a:r>
            <a:endParaRPr lang="es-MX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Hoja1!$F$24:$L$24</c:f>
              <c:strCache>
                <c:ptCount val="7"/>
                <c:pt idx="0">
                  <c:v>4 mar.</c:v>
                </c:pt>
                <c:pt idx="1">
                  <c:v>11 mar.</c:v>
                </c:pt>
                <c:pt idx="2">
                  <c:v>18 mar.</c:v>
                </c:pt>
                <c:pt idx="3">
                  <c:v>25 mar.</c:v>
                </c:pt>
                <c:pt idx="4">
                  <c:v>1 abr.</c:v>
                </c:pt>
                <c:pt idx="5">
                  <c:v>8 abr.</c:v>
                </c:pt>
                <c:pt idx="6">
                  <c:v>15-abr</c:v>
                </c:pt>
              </c:strCache>
            </c:strRef>
          </c:cat>
          <c:val>
            <c:numRef>
              <c:f>Hoja1!$F$25:$L$25</c:f>
              <c:numCache>
                <c:formatCode>_-* #,##0_-;\-* #,##0_-;_-* "-"??_-;_-@_-</c:formatCode>
                <c:ptCount val="7"/>
                <c:pt idx="1">
                  <c:v>171</c:v>
                </c:pt>
                <c:pt idx="2">
                  <c:v>529</c:v>
                </c:pt>
                <c:pt idx="3">
                  <c:v>791</c:v>
                </c:pt>
                <c:pt idx="4">
                  <c:v>1382</c:v>
                </c:pt>
                <c:pt idx="5">
                  <c:v>764</c:v>
                </c:pt>
                <c:pt idx="6">
                  <c:v>1451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66240"/>
        <c:axId val="313468032"/>
      </c:lineChart>
      <c:catAx>
        <c:axId val="313466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313468032"/>
        <c:crosses val="autoZero"/>
        <c:auto val="1"/>
        <c:lblAlgn val="ctr"/>
        <c:lblOffset val="100"/>
        <c:noMultiLvlLbl val="0"/>
      </c:catAx>
      <c:valAx>
        <c:axId val="313468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crossAx val="313466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Oct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Hoja2!$G$11:$G$12</c:f>
              <c:strCache>
                <c:ptCount val="2"/>
                <c:pt idx="0">
                  <c:v>Año 2017</c:v>
                </c:pt>
                <c:pt idx="1">
                  <c:v>Año 2018</c:v>
                </c:pt>
              </c:strCache>
            </c:strRef>
          </c:cat>
          <c:val>
            <c:numRef>
              <c:f>Hoja2!$H$11:$H$12</c:f>
              <c:numCache>
                <c:formatCode>General</c:formatCode>
                <c:ptCount val="2"/>
                <c:pt idx="0">
                  <c:v>7310</c:v>
                </c:pt>
                <c:pt idx="1">
                  <c:v>2796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44768"/>
        <c:axId val="313771136"/>
      </c:barChart>
      <c:catAx>
        <c:axId val="313744768"/>
        <c:scaling>
          <c:orientation val="minMax"/>
        </c:scaling>
        <c:delete val="0"/>
        <c:axPos val="l"/>
        <c:majorTickMark val="none"/>
        <c:minorTickMark val="none"/>
        <c:tickLblPos val="nextTo"/>
        <c:crossAx val="313771136"/>
        <c:crosses val="autoZero"/>
        <c:auto val="1"/>
        <c:lblAlgn val="ctr"/>
        <c:lblOffset val="100"/>
        <c:noMultiLvlLbl val="0"/>
      </c:catAx>
      <c:valAx>
        <c:axId val="3137711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31374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295275</xdr:colOff>
      <xdr:row>6</xdr:row>
      <xdr:rowOff>133350</xdr:rowOff>
    </xdr:from>
    <xdr:to>
      <xdr:col>23</xdr:col>
      <xdr:colOff>485775</xdr:colOff>
      <xdr:row>20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12</xdr:row>
      <xdr:rowOff>76200</xdr:rowOff>
    </xdr:from>
    <xdr:to>
      <xdr:col>14</xdr:col>
      <xdr:colOff>695325</xdr:colOff>
      <xdr:row>25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B22" sqref="B22"/>
    </sheetView>
  </sheetViews>
  <sheetFormatPr baseColWidth="10" defaultRowHeight="15"/>
  <cols>
    <col min="1" max="1" width="21.85546875" customWidth="1"/>
    <col min="2" max="5" width="13.7109375" customWidth="1"/>
    <col min="6" max="6" width="11.85546875" bestFit="1" customWidth="1"/>
    <col min="7" max="7" width="11.140625" customWidth="1"/>
    <col min="8" max="11" width="11.85546875" bestFit="1" customWidth="1"/>
    <col min="19" max="19" width="20" bestFit="1" customWidth="1"/>
  </cols>
  <sheetData>
    <row r="1" spans="1:21" ht="31.5">
      <c r="A1" s="17" t="s">
        <v>27</v>
      </c>
      <c r="B1" s="17" t="s">
        <v>48</v>
      </c>
      <c r="C1" s="17" t="s">
        <v>26</v>
      </c>
      <c r="D1" s="17" t="s">
        <v>28</v>
      </c>
      <c r="E1" s="17"/>
      <c r="F1" s="17" t="s">
        <v>0</v>
      </c>
      <c r="G1" s="17" t="s">
        <v>1</v>
      </c>
      <c r="H1" s="17" t="s">
        <v>2</v>
      </c>
      <c r="I1" s="17" t="s">
        <v>3</v>
      </c>
      <c r="J1" s="17" t="s">
        <v>4</v>
      </c>
      <c r="K1" s="17" t="s">
        <v>5</v>
      </c>
      <c r="L1" s="18">
        <v>43205</v>
      </c>
      <c r="M1" s="17" t="s">
        <v>25</v>
      </c>
      <c r="N1" s="18">
        <v>43219</v>
      </c>
    </row>
    <row r="2" spans="1:21" ht="15.75">
      <c r="A2" s="3" t="s">
        <v>6</v>
      </c>
      <c r="B2" s="4">
        <v>3000</v>
      </c>
      <c r="C2" s="4">
        <v>34</v>
      </c>
      <c r="D2" s="4">
        <f>B2/6</f>
        <v>500</v>
      </c>
      <c r="E2" s="4"/>
      <c r="F2" s="5">
        <v>2085</v>
      </c>
      <c r="G2" s="5">
        <v>1977</v>
      </c>
      <c r="H2" s="5">
        <v>1866</v>
      </c>
      <c r="I2" s="5">
        <v>1764</v>
      </c>
      <c r="J2" s="5">
        <v>1555</v>
      </c>
      <c r="K2" s="5">
        <v>1466</v>
      </c>
      <c r="L2" s="5">
        <v>1371</v>
      </c>
      <c r="M2" s="5">
        <v>1294</v>
      </c>
      <c r="N2" s="5">
        <v>1167</v>
      </c>
    </row>
    <row r="3" spans="1:21" ht="15.75">
      <c r="A3" s="6" t="s">
        <v>7</v>
      </c>
      <c r="B3" s="5">
        <v>2500</v>
      </c>
      <c r="C3" s="5">
        <v>0</v>
      </c>
      <c r="D3" s="5">
        <v>500</v>
      </c>
      <c r="E3" s="5"/>
      <c r="F3" s="5"/>
      <c r="G3" s="5"/>
      <c r="H3" s="5"/>
      <c r="I3" s="5"/>
      <c r="J3" s="5">
        <v>1092</v>
      </c>
      <c r="K3" s="5">
        <v>1010</v>
      </c>
      <c r="L3" s="5">
        <v>940</v>
      </c>
      <c r="M3" s="5">
        <v>891</v>
      </c>
      <c r="N3" s="5">
        <v>752</v>
      </c>
    </row>
    <row r="4" spans="1:21" ht="15.75">
      <c r="A4" s="3" t="s">
        <v>8</v>
      </c>
      <c r="B4" s="4">
        <v>1500</v>
      </c>
      <c r="C4" s="4">
        <v>124</v>
      </c>
      <c r="D4" s="4">
        <f t="shared" ref="D4:D17" si="0">B4/6</f>
        <v>250</v>
      </c>
      <c r="E4" s="4"/>
      <c r="F4" s="5"/>
      <c r="G4" s="5"/>
      <c r="H4" s="5"/>
      <c r="I4" s="5"/>
      <c r="J4" s="5">
        <v>628</v>
      </c>
      <c r="K4" s="5">
        <v>605</v>
      </c>
      <c r="L4" s="5">
        <v>586</v>
      </c>
      <c r="M4" s="5">
        <v>563</v>
      </c>
      <c r="N4" s="5">
        <v>526</v>
      </c>
    </row>
    <row r="5" spans="1:21" ht="15.75">
      <c r="A5" s="6" t="s">
        <v>9</v>
      </c>
      <c r="B5" s="5">
        <v>1500</v>
      </c>
      <c r="C5" s="5">
        <v>51</v>
      </c>
      <c r="D5" s="5">
        <v>300</v>
      </c>
      <c r="E5" s="5"/>
      <c r="F5" s="5">
        <v>1039</v>
      </c>
      <c r="G5" s="5">
        <v>1012</v>
      </c>
      <c r="H5" s="5">
        <v>972</v>
      </c>
      <c r="I5" s="5">
        <v>917</v>
      </c>
      <c r="J5" s="5">
        <v>825</v>
      </c>
      <c r="K5" s="5">
        <v>786</v>
      </c>
      <c r="L5" s="5">
        <v>985</v>
      </c>
      <c r="M5" s="5">
        <v>938</v>
      </c>
      <c r="N5" s="5">
        <v>846</v>
      </c>
      <c r="P5" s="20">
        <v>15406</v>
      </c>
    </row>
    <row r="6" spans="1:21" ht="15.75">
      <c r="A6" s="6" t="s">
        <v>10</v>
      </c>
      <c r="B6" s="5">
        <v>2000</v>
      </c>
      <c r="C6" s="5">
        <v>2</v>
      </c>
      <c r="D6" s="5">
        <v>350</v>
      </c>
      <c r="E6" s="5"/>
      <c r="F6" s="5">
        <v>1208</v>
      </c>
      <c r="G6" s="5">
        <v>1155</v>
      </c>
      <c r="H6" s="5">
        <v>1113</v>
      </c>
      <c r="I6" s="5">
        <v>1055</v>
      </c>
      <c r="J6" s="5">
        <v>951</v>
      </c>
      <c r="K6" s="5">
        <v>876</v>
      </c>
      <c r="L6" s="5">
        <v>780</v>
      </c>
      <c r="M6" s="5">
        <v>707</v>
      </c>
      <c r="N6" s="5">
        <v>606</v>
      </c>
    </row>
    <row r="7" spans="1:21" ht="15.75">
      <c r="A7" s="3" t="s">
        <v>11</v>
      </c>
      <c r="B7" s="4">
        <v>2500</v>
      </c>
      <c r="C7" s="4">
        <v>52</v>
      </c>
      <c r="D7" s="21">
        <f t="shared" si="0"/>
        <v>416.66666666666669</v>
      </c>
      <c r="E7" s="21"/>
      <c r="F7" s="5">
        <v>1449</v>
      </c>
      <c r="G7" s="5">
        <v>1358</v>
      </c>
      <c r="H7" s="5">
        <v>1299</v>
      </c>
      <c r="I7" s="5">
        <v>1234</v>
      </c>
      <c r="J7" s="5">
        <v>1144</v>
      </c>
      <c r="K7" s="5">
        <v>1075</v>
      </c>
      <c r="L7" s="5">
        <v>996</v>
      </c>
      <c r="M7" s="5">
        <v>944</v>
      </c>
      <c r="N7" s="5">
        <v>861</v>
      </c>
    </row>
    <row r="8" spans="1:21" ht="15.75">
      <c r="A8" s="6" t="s">
        <v>12</v>
      </c>
      <c r="B8" s="5">
        <v>2000</v>
      </c>
      <c r="C8" s="5">
        <v>0</v>
      </c>
      <c r="D8" s="5">
        <f t="shared" si="0"/>
        <v>333.33333333333331</v>
      </c>
      <c r="E8" s="5"/>
      <c r="F8" s="5">
        <v>54</v>
      </c>
      <c r="G8" s="5">
        <v>124</v>
      </c>
      <c r="H8" s="5">
        <v>217</v>
      </c>
      <c r="I8" s="5">
        <v>288</v>
      </c>
      <c r="J8" s="5">
        <v>262</v>
      </c>
      <c r="K8" s="5">
        <v>209</v>
      </c>
      <c r="L8" s="5">
        <v>580</v>
      </c>
      <c r="M8" s="5">
        <v>509</v>
      </c>
      <c r="N8" s="5">
        <v>349</v>
      </c>
    </row>
    <row r="9" spans="1:21" ht="15.75">
      <c r="A9" s="3" t="s">
        <v>13</v>
      </c>
      <c r="B9" s="4">
        <v>2500</v>
      </c>
      <c r="C9" s="4">
        <v>152</v>
      </c>
      <c r="D9" s="4">
        <f t="shared" si="0"/>
        <v>416.66666666666669</v>
      </c>
      <c r="E9" s="4"/>
      <c r="F9" s="5">
        <v>1371</v>
      </c>
      <c r="G9" s="5">
        <v>1360</v>
      </c>
      <c r="H9" s="5">
        <v>1295</v>
      </c>
      <c r="I9" s="5">
        <v>1228</v>
      </c>
      <c r="J9" s="5">
        <v>1088</v>
      </c>
      <c r="K9" s="5">
        <v>1020</v>
      </c>
      <c r="L9" s="5">
        <v>965</v>
      </c>
      <c r="M9" s="5">
        <v>901</v>
      </c>
      <c r="N9" s="5">
        <v>810</v>
      </c>
    </row>
    <row r="10" spans="1:21" ht="15.75">
      <c r="A10" s="6" t="s">
        <v>14</v>
      </c>
      <c r="B10" s="5">
        <v>2500</v>
      </c>
      <c r="C10" s="5">
        <v>63</v>
      </c>
      <c r="D10" s="5">
        <f t="shared" si="0"/>
        <v>416.66666666666669</v>
      </c>
      <c r="E10" s="5"/>
      <c r="F10" s="5">
        <v>1689</v>
      </c>
      <c r="G10" s="5">
        <v>1623</v>
      </c>
      <c r="H10" s="5">
        <v>1571</v>
      </c>
      <c r="I10" s="5">
        <v>1503</v>
      </c>
      <c r="J10" s="5">
        <v>1394</v>
      </c>
      <c r="K10" s="5">
        <v>1328</v>
      </c>
      <c r="L10" s="5">
        <v>1262</v>
      </c>
      <c r="M10" s="5">
        <v>1190</v>
      </c>
      <c r="N10" s="5">
        <v>1127</v>
      </c>
    </row>
    <row r="11" spans="1:21" ht="15.75">
      <c r="A11" s="3" t="s">
        <v>15</v>
      </c>
      <c r="B11" s="4">
        <v>1500</v>
      </c>
      <c r="C11" s="4">
        <v>124</v>
      </c>
      <c r="D11" s="21">
        <f t="shared" si="0"/>
        <v>250</v>
      </c>
      <c r="E11" s="21"/>
      <c r="F11" s="5"/>
      <c r="G11" s="5"/>
      <c r="H11" s="5">
        <v>1132</v>
      </c>
      <c r="I11" s="5">
        <v>1091</v>
      </c>
      <c r="J11" s="5">
        <v>1015</v>
      </c>
      <c r="K11" s="5">
        <v>982</v>
      </c>
      <c r="L11" s="5">
        <v>934</v>
      </c>
      <c r="M11" s="5">
        <v>893</v>
      </c>
      <c r="N11" s="5">
        <v>793</v>
      </c>
    </row>
    <row r="12" spans="1:21" ht="15.75">
      <c r="A12" s="6" t="s">
        <v>16</v>
      </c>
      <c r="B12" s="5">
        <v>1500</v>
      </c>
      <c r="C12" s="5">
        <v>0</v>
      </c>
      <c r="D12" s="5">
        <v>300</v>
      </c>
      <c r="E12" s="5"/>
      <c r="F12" s="5">
        <v>778</v>
      </c>
      <c r="G12" s="5">
        <v>752</v>
      </c>
      <c r="H12" s="5">
        <v>702</v>
      </c>
      <c r="I12" s="5">
        <v>651</v>
      </c>
      <c r="J12" s="5">
        <v>549</v>
      </c>
      <c r="K12" s="5">
        <v>516</v>
      </c>
      <c r="L12" s="5">
        <v>535</v>
      </c>
      <c r="M12" s="5">
        <v>434</v>
      </c>
      <c r="N12" s="5">
        <v>369</v>
      </c>
    </row>
    <row r="13" spans="1:21" ht="15.75">
      <c r="A13" s="3" t="s">
        <v>17</v>
      </c>
      <c r="B13" s="4">
        <v>800</v>
      </c>
      <c r="C13" s="4">
        <v>321</v>
      </c>
      <c r="D13" s="21">
        <v>120</v>
      </c>
      <c r="E13" s="21"/>
      <c r="F13" s="5">
        <v>563</v>
      </c>
      <c r="G13" s="5">
        <v>553</v>
      </c>
      <c r="H13" s="5">
        <v>542</v>
      </c>
      <c r="I13" s="5">
        <v>528</v>
      </c>
      <c r="J13" s="5">
        <v>506</v>
      </c>
      <c r="K13" s="5">
        <v>494</v>
      </c>
      <c r="L13" s="5">
        <v>486</v>
      </c>
      <c r="M13" s="5">
        <v>473</v>
      </c>
      <c r="N13" s="19"/>
    </row>
    <row r="14" spans="1:21" ht="15.75">
      <c r="A14" s="6" t="s">
        <v>18</v>
      </c>
      <c r="B14" s="5">
        <v>2500</v>
      </c>
      <c r="C14" s="5">
        <v>557</v>
      </c>
      <c r="D14" s="22">
        <f t="shared" si="0"/>
        <v>416.66666666666669</v>
      </c>
      <c r="E14" s="22"/>
      <c r="F14" s="5">
        <v>1660</v>
      </c>
      <c r="G14" s="5">
        <v>1572</v>
      </c>
      <c r="H14" s="5">
        <v>1512</v>
      </c>
      <c r="I14" s="5">
        <v>1430</v>
      </c>
      <c r="J14" s="5">
        <v>1304</v>
      </c>
      <c r="K14" s="5">
        <v>1249</v>
      </c>
      <c r="L14" s="5">
        <v>1185</v>
      </c>
      <c r="M14" s="5">
        <v>1130</v>
      </c>
      <c r="N14" s="5">
        <v>1029</v>
      </c>
    </row>
    <row r="15" spans="1:21" ht="15.75">
      <c r="A15" s="3" t="s">
        <v>19</v>
      </c>
      <c r="B15" s="4">
        <v>1000</v>
      </c>
      <c r="C15" s="4">
        <v>185</v>
      </c>
      <c r="D15" s="4">
        <f t="shared" si="0"/>
        <v>166.66666666666666</v>
      </c>
      <c r="E15" s="4"/>
      <c r="F15" s="5">
        <v>853</v>
      </c>
      <c r="G15" s="5">
        <v>822</v>
      </c>
      <c r="H15" s="5">
        <v>791</v>
      </c>
      <c r="I15" s="5">
        <v>761</v>
      </c>
      <c r="J15" s="5">
        <v>717</v>
      </c>
      <c r="K15" s="5">
        <v>700</v>
      </c>
      <c r="L15" s="5">
        <v>664</v>
      </c>
      <c r="M15" s="5">
        <v>625</v>
      </c>
      <c r="N15" s="5">
        <v>566</v>
      </c>
    </row>
    <row r="16" spans="1:21" ht="15.75">
      <c r="A16" s="6" t="s">
        <v>20</v>
      </c>
      <c r="B16" s="5">
        <v>700</v>
      </c>
      <c r="C16" s="5">
        <v>236</v>
      </c>
      <c r="D16" s="22">
        <v>150</v>
      </c>
      <c r="E16" s="22"/>
      <c r="F16" s="5">
        <v>388</v>
      </c>
      <c r="G16" s="5">
        <v>375</v>
      </c>
      <c r="H16" s="5">
        <v>365</v>
      </c>
      <c r="I16" s="5">
        <v>357</v>
      </c>
      <c r="J16" s="5">
        <v>341</v>
      </c>
      <c r="K16" s="5">
        <v>336</v>
      </c>
      <c r="L16" s="5">
        <v>323</v>
      </c>
      <c r="M16" s="5">
        <v>315</v>
      </c>
      <c r="N16" s="5">
        <v>303</v>
      </c>
      <c r="S16" s="10"/>
      <c r="T16" s="10"/>
      <c r="U16" s="10"/>
    </row>
    <row r="17" spans="1:22" ht="15.75">
      <c r="A17" s="3" t="s">
        <v>21</v>
      </c>
      <c r="B17" s="4">
        <v>2000</v>
      </c>
      <c r="C17" s="4">
        <v>243</v>
      </c>
      <c r="D17" s="4">
        <f t="shared" si="0"/>
        <v>333.33333333333331</v>
      </c>
      <c r="E17" s="4"/>
      <c r="F17" s="5">
        <v>1266</v>
      </c>
      <c r="G17" s="5">
        <v>1197</v>
      </c>
      <c r="H17" s="5">
        <v>1138</v>
      </c>
      <c r="I17" s="5">
        <v>1071</v>
      </c>
      <c r="J17" s="5">
        <v>971</v>
      </c>
      <c r="K17" s="5">
        <v>909</v>
      </c>
      <c r="L17" s="5">
        <v>832</v>
      </c>
      <c r="M17" s="5">
        <v>771</v>
      </c>
      <c r="N17" s="5">
        <v>659</v>
      </c>
      <c r="S17" s="11"/>
      <c r="T17" s="11"/>
      <c r="U17" s="11"/>
    </row>
    <row r="18" spans="1:22" ht="15.75">
      <c r="A18" s="6" t="s">
        <v>22</v>
      </c>
      <c r="B18" s="7">
        <f>SUM(B2:B17)</f>
        <v>30000</v>
      </c>
      <c r="C18" s="7">
        <f>SUM(C2:C17)</f>
        <v>2144</v>
      </c>
      <c r="D18" s="23">
        <f>SUM(D2:D17)</f>
        <v>5220</v>
      </c>
      <c r="E18" s="23"/>
      <c r="F18" s="7">
        <f>SUM(F2:F17)</f>
        <v>14403</v>
      </c>
      <c r="G18" s="7">
        <f t="shared" ref="G18:J18" si="1">SUM(G2:G17)</f>
        <v>13880</v>
      </c>
      <c r="H18" s="7">
        <f t="shared" si="1"/>
        <v>14515</v>
      </c>
      <c r="I18" s="7">
        <f t="shared" si="1"/>
        <v>13878</v>
      </c>
      <c r="J18" s="7">
        <f t="shared" si="1"/>
        <v>14342</v>
      </c>
      <c r="K18" s="7">
        <f>SUM(K2:K17)</f>
        <v>13561</v>
      </c>
      <c r="L18" s="7">
        <f>SUM(L2:L17)</f>
        <v>13424</v>
      </c>
      <c r="M18" s="7">
        <f>SUM(M2:M17)</f>
        <v>12578</v>
      </c>
      <c r="N18" s="7"/>
    </row>
    <row r="19" spans="1:22" ht="15.75">
      <c r="A19" s="1"/>
      <c r="B19" s="1"/>
      <c r="C19" s="1"/>
      <c r="D19" s="1"/>
      <c r="E19" s="1"/>
      <c r="F19" s="1"/>
      <c r="G19" s="1"/>
      <c r="H19" s="1"/>
      <c r="I19" s="1"/>
      <c r="J19" s="1">
        <f>+P5-J18</f>
        <v>1064</v>
      </c>
      <c r="K19" s="1"/>
      <c r="L19" s="1"/>
    </row>
    <row r="20" spans="1:22" ht="15.75">
      <c r="A20" s="1"/>
      <c r="B20" s="1"/>
      <c r="C20" s="1"/>
      <c r="D20" s="1"/>
      <c r="E20" s="1"/>
      <c r="F20" s="1">
        <f>+F18-B18</f>
        <v>-15597</v>
      </c>
      <c r="G20" s="1">
        <f>+G18-F18</f>
        <v>-523</v>
      </c>
      <c r="H20" s="1">
        <f>+H18-G18</f>
        <v>635</v>
      </c>
      <c r="I20" s="1">
        <f>+I18-H18</f>
        <v>-637</v>
      </c>
      <c r="J20" s="1">
        <f>+J18-I18</f>
        <v>464</v>
      </c>
      <c r="K20" s="1">
        <f>+J18-K18</f>
        <v>781</v>
      </c>
      <c r="L20" s="1">
        <f>K18-L18</f>
        <v>137</v>
      </c>
      <c r="M20" s="1">
        <f>L18-M18</f>
        <v>846</v>
      </c>
    </row>
    <row r="21" spans="1:22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2" ht="15.75">
      <c r="A22" s="1"/>
      <c r="B22" s="1"/>
      <c r="C22" s="1"/>
      <c r="D22" s="1"/>
      <c r="E22" s="1"/>
      <c r="F22" s="1"/>
      <c r="G22" s="13">
        <f>+F23-G23</f>
        <v>171</v>
      </c>
      <c r="H22" s="13">
        <f>+F23-H23</f>
        <v>529</v>
      </c>
      <c r="I22" s="13">
        <f>+F23-I23</f>
        <v>791</v>
      </c>
      <c r="J22" s="13">
        <f>+F23-J23</f>
        <v>1382</v>
      </c>
      <c r="K22" s="13">
        <f>+F23-K23</f>
        <v>764</v>
      </c>
      <c r="L22" s="13"/>
      <c r="T22" s="12"/>
      <c r="U22" s="9"/>
    </row>
    <row r="23" spans="1:22">
      <c r="F23" s="9">
        <f>+B18-F25</f>
        <v>30000</v>
      </c>
      <c r="G23" s="9">
        <f>+B18-G25</f>
        <v>29829</v>
      </c>
      <c r="H23" s="9">
        <f>+B18-H25</f>
        <v>29471</v>
      </c>
      <c r="I23" s="9">
        <f>+B18-I25</f>
        <v>29209</v>
      </c>
      <c r="J23" s="9">
        <f>+B18-J25</f>
        <v>28618</v>
      </c>
      <c r="K23" s="9">
        <f>+B18-K25</f>
        <v>29236</v>
      </c>
      <c r="L23" s="9"/>
      <c r="M23" s="9"/>
    </row>
    <row r="24" spans="1:22" ht="15.75">
      <c r="F24" s="2" t="s">
        <v>0</v>
      </c>
      <c r="G24" s="2" t="s">
        <v>1</v>
      </c>
      <c r="H24" s="2" t="s">
        <v>2</v>
      </c>
      <c r="I24" s="2" t="s">
        <v>3</v>
      </c>
      <c r="J24" s="2" t="s">
        <v>4</v>
      </c>
      <c r="K24" s="2" t="s">
        <v>5</v>
      </c>
      <c r="L24" s="16">
        <v>43205</v>
      </c>
    </row>
    <row r="25" spans="1:22">
      <c r="F25" s="8"/>
      <c r="G25" s="8">
        <v>171</v>
      </c>
      <c r="H25" s="8">
        <v>529</v>
      </c>
      <c r="I25" s="8">
        <v>791</v>
      </c>
      <c r="J25" s="8">
        <v>1382</v>
      </c>
      <c r="K25" s="8">
        <v>764</v>
      </c>
      <c r="L25" s="8">
        <v>1451</v>
      </c>
    </row>
    <row r="26" spans="1:22">
      <c r="U26" s="15" t="s">
        <v>23</v>
      </c>
      <c r="V26" s="14">
        <v>1491</v>
      </c>
    </row>
    <row r="27" spans="1:22">
      <c r="U27" s="15" t="s">
        <v>24</v>
      </c>
      <c r="V27" s="14">
        <v>3597</v>
      </c>
    </row>
    <row r="29" spans="1:22">
      <c r="K29" s="9"/>
    </row>
    <row r="32" spans="1:22">
      <c r="M32">
        <v>17291</v>
      </c>
      <c r="N32">
        <f>+B18-M32</f>
        <v>12709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sqref="A1:S3"/>
    </sheetView>
  </sheetViews>
  <sheetFormatPr baseColWidth="10" defaultRowHeight="15"/>
  <cols>
    <col min="1" max="1" width="11.28515625" customWidth="1"/>
    <col min="2" max="9" width="13.7109375" customWidth="1"/>
  </cols>
  <sheetData>
    <row r="1" spans="1:22" ht="31.5">
      <c r="A1" s="25"/>
      <c r="B1" s="24" t="s">
        <v>13</v>
      </c>
      <c r="C1" s="24" t="s">
        <v>29</v>
      </c>
      <c r="D1" s="24" t="s">
        <v>8</v>
      </c>
      <c r="E1" s="24" t="s">
        <v>30</v>
      </c>
      <c r="F1" s="24" t="s">
        <v>19</v>
      </c>
      <c r="G1" s="24" t="s">
        <v>16</v>
      </c>
      <c r="H1" s="24" t="s">
        <v>9</v>
      </c>
      <c r="I1" s="24" t="s">
        <v>7</v>
      </c>
      <c r="J1" s="24" t="s">
        <v>11</v>
      </c>
      <c r="K1" s="24" t="s">
        <v>15</v>
      </c>
      <c r="L1" s="24" t="s">
        <v>17</v>
      </c>
      <c r="M1" s="24" t="s">
        <v>14</v>
      </c>
      <c r="N1" s="24" t="s">
        <v>31</v>
      </c>
      <c r="O1" s="24" t="s">
        <v>32</v>
      </c>
      <c r="P1" s="24" t="s">
        <v>12</v>
      </c>
      <c r="Q1" s="24" t="s">
        <v>10</v>
      </c>
      <c r="R1" s="24" t="s">
        <v>33</v>
      </c>
      <c r="S1" s="24" t="s">
        <v>22</v>
      </c>
    </row>
    <row r="2" spans="1:22" ht="15.75">
      <c r="A2" s="26">
        <v>43009</v>
      </c>
      <c r="B2" s="4">
        <v>452</v>
      </c>
      <c r="C2" s="4">
        <v>951</v>
      </c>
      <c r="D2" s="4">
        <v>248</v>
      </c>
      <c r="E2" s="4">
        <v>767</v>
      </c>
      <c r="F2" s="4">
        <v>224</v>
      </c>
      <c r="G2" s="4">
        <v>351</v>
      </c>
      <c r="H2" s="4">
        <v>210</v>
      </c>
      <c r="I2" s="4">
        <v>569</v>
      </c>
      <c r="J2" s="4">
        <v>724</v>
      </c>
      <c r="K2" s="4">
        <v>261</v>
      </c>
      <c r="L2" s="4">
        <v>81</v>
      </c>
      <c r="M2" s="4">
        <v>481</v>
      </c>
      <c r="N2" s="4">
        <v>394</v>
      </c>
      <c r="O2" s="4">
        <v>27</v>
      </c>
      <c r="P2" s="4">
        <v>388</v>
      </c>
      <c r="Q2" s="4">
        <v>708</v>
      </c>
      <c r="R2" s="4">
        <v>474</v>
      </c>
      <c r="S2" s="28">
        <f>SUM(B2:R2)</f>
        <v>7310</v>
      </c>
    </row>
    <row r="3" spans="1:22" ht="15.75">
      <c r="A3" s="27">
        <v>43374</v>
      </c>
      <c r="B3" s="5">
        <v>173</v>
      </c>
      <c r="C3" s="5">
        <v>353</v>
      </c>
      <c r="D3" s="5">
        <v>125</v>
      </c>
      <c r="E3" s="5"/>
      <c r="F3" s="5">
        <v>101</v>
      </c>
      <c r="G3" s="5">
        <v>169</v>
      </c>
      <c r="H3" s="5">
        <v>150</v>
      </c>
      <c r="I3" s="5">
        <v>240</v>
      </c>
      <c r="J3" s="5">
        <v>211</v>
      </c>
      <c r="K3" s="5">
        <v>167</v>
      </c>
      <c r="L3" s="5">
        <v>40</v>
      </c>
      <c r="M3" s="5">
        <v>294</v>
      </c>
      <c r="N3" s="5">
        <v>134</v>
      </c>
      <c r="O3" s="5">
        <v>24</v>
      </c>
      <c r="P3" s="5">
        <v>306</v>
      </c>
      <c r="Q3" s="5">
        <v>172</v>
      </c>
      <c r="R3" s="5">
        <v>137</v>
      </c>
      <c r="S3" s="5">
        <f>SUM(B3:R3)</f>
        <v>2796</v>
      </c>
      <c r="U3" s="10"/>
      <c r="V3" s="10">
        <v>2018</v>
      </c>
    </row>
    <row r="4" spans="1:2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U4" s="10" t="s">
        <v>34</v>
      </c>
      <c r="V4" s="10">
        <v>6424</v>
      </c>
    </row>
    <row r="5" spans="1:22" ht="15.75">
      <c r="A5" s="27">
        <v>43040</v>
      </c>
      <c r="B5" s="5">
        <v>503</v>
      </c>
      <c r="C5" s="5">
        <v>491</v>
      </c>
      <c r="D5" s="5">
        <v>295</v>
      </c>
      <c r="E5" s="5">
        <v>695</v>
      </c>
      <c r="F5" s="5">
        <v>224</v>
      </c>
      <c r="G5" s="5">
        <v>370</v>
      </c>
      <c r="H5" s="5">
        <v>296</v>
      </c>
      <c r="I5" s="5">
        <v>606</v>
      </c>
      <c r="J5" s="5">
        <v>548</v>
      </c>
      <c r="K5" s="5">
        <v>240</v>
      </c>
      <c r="L5" s="5">
        <v>79</v>
      </c>
      <c r="M5" s="5">
        <v>504</v>
      </c>
      <c r="N5" s="5">
        <v>336</v>
      </c>
      <c r="O5" s="5">
        <v>47</v>
      </c>
      <c r="P5" s="5">
        <v>527</v>
      </c>
      <c r="Q5" s="5">
        <v>793</v>
      </c>
      <c r="R5" s="5">
        <v>444</v>
      </c>
      <c r="S5" s="7">
        <f>SUM(B5:R5)</f>
        <v>6998</v>
      </c>
      <c r="U5" s="10" t="s">
        <v>35</v>
      </c>
      <c r="V5" s="10">
        <v>4544</v>
      </c>
    </row>
    <row r="6" spans="1:22" ht="15.75">
      <c r="A6" s="26">
        <v>43405</v>
      </c>
      <c r="B6" s="4">
        <v>162</v>
      </c>
      <c r="C6" s="4">
        <v>293</v>
      </c>
      <c r="D6" s="21">
        <v>143</v>
      </c>
      <c r="E6" s="21"/>
      <c r="F6" s="4">
        <v>70</v>
      </c>
      <c r="G6" s="4">
        <v>216</v>
      </c>
      <c r="H6" s="21">
        <v>149</v>
      </c>
      <c r="I6" s="21">
        <v>210</v>
      </c>
      <c r="J6" s="21">
        <v>216</v>
      </c>
      <c r="K6" s="21">
        <v>140</v>
      </c>
      <c r="L6" s="21">
        <v>28</v>
      </c>
      <c r="M6" s="21">
        <v>225</v>
      </c>
      <c r="N6" s="21">
        <v>412</v>
      </c>
      <c r="O6" s="21">
        <v>16</v>
      </c>
      <c r="P6" s="21">
        <v>228</v>
      </c>
      <c r="Q6" s="21">
        <v>162</v>
      </c>
      <c r="R6" s="21">
        <v>136</v>
      </c>
      <c r="S6" s="21">
        <f>SUM(B6:R6)</f>
        <v>2806</v>
      </c>
      <c r="U6" s="10" t="s">
        <v>36</v>
      </c>
      <c r="V6" s="10">
        <v>4869</v>
      </c>
    </row>
    <row r="7" spans="1:22" ht="15.7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U7" s="10" t="s">
        <v>37</v>
      </c>
      <c r="V7" s="10">
        <v>5499</v>
      </c>
    </row>
    <row r="8" spans="1:22" ht="15.75">
      <c r="A8" s="26">
        <v>43070</v>
      </c>
      <c r="B8" s="4">
        <v>418</v>
      </c>
      <c r="C8" s="4">
        <v>555</v>
      </c>
      <c r="D8" s="21">
        <v>256</v>
      </c>
      <c r="E8" s="21">
        <v>520</v>
      </c>
      <c r="F8" s="4">
        <v>153</v>
      </c>
      <c r="G8" s="4">
        <v>232</v>
      </c>
      <c r="H8" s="21">
        <v>266</v>
      </c>
      <c r="I8" s="21">
        <v>515</v>
      </c>
      <c r="J8" s="21">
        <v>421</v>
      </c>
      <c r="K8" s="21">
        <v>204</v>
      </c>
      <c r="L8" s="21">
        <v>80</v>
      </c>
      <c r="M8" s="21">
        <v>526</v>
      </c>
      <c r="N8" s="21">
        <v>346</v>
      </c>
      <c r="O8" s="21">
        <v>31</v>
      </c>
      <c r="P8" s="21">
        <v>429</v>
      </c>
      <c r="Q8" s="21">
        <v>418</v>
      </c>
      <c r="R8" s="21">
        <v>273</v>
      </c>
      <c r="S8" s="29">
        <f>SUM(B8:R8)</f>
        <v>5643</v>
      </c>
      <c r="U8" s="10" t="s">
        <v>45</v>
      </c>
      <c r="V8" s="10">
        <v>5405</v>
      </c>
    </row>
    <row r="9" spans="1:22" ht="15.75">
      <c r="A9" s="27">
        <v>43435</v>
      </c>
      <c r="B9" s="5">
        <v>176</v>
      </c>
      <c r="C9" s="5">
        <v>324</v>
      </c>
      <c r="D9" s="5">
        <v>162</v>
      </c>
      <c r="E9" s="5"/>
      <c r="F9" s="5">
        <v>119</v>
      </c>
      <c r="G9" s="5">
        <v>305</v>
      </c>
      <c r="H9" s="5">
        <v>206</v>
      </c>
      <c r="I9" s="5">
        <v>257</v>
      </c>
      <c r="J9" s="5">
        <v>212</v>
      </c>
      <c r="K9" s="5">
        <v>179</v>
      </c>
      <c r="L9" s="5">
        <v>30</v>
      </c>
      <c r="M9" s="5">
        <v>221</v>
      </c>
      <c r="N9" s="5">
        <v>339</v>
      </c>
      <c r="O9" s="5">
        <v>21</v>
      </c>
      <c r="P9" s="5">
        <v>389</v>
      </c>
      <c r="Q9" s="5">
        <v>226</v>
      </c>
      <c r="R9" s="5">
        <v>223</v>
      </c>
      <c r="S9" s="5">
        <f>SUM(B9:R9)</f>
        <v>3389</v>
      </c>
      <c r="U9" s="10" t="s">
        <v>38</v>
      </c>
      <c r="V9" s="10">
        <v>4555</v>
      </c>
    </row>
    <row r="10" spans="1:22" ht="15.7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U10" s="10" t="s">
        <v>39</v>
      </c>
      <c r="V10" s="10">
        <v>3478</v>
      </c>
    </row>
    <row r="11" spans="1:22" ht="15.75">
      <c r="A11" s="26">
        <v>43101</v>
      </c>
      <c r="B11" s="4">
        <v>512</v>
      </c>
      <c r="C11" s="4">
        <v>552</v>
      </c>
      <c r="D11" s="21">
        <v>324</v>
      </c>
      <c r="E11" s="21">
        <v>671</v>
      </c>
      <c r="F11" s="4">
        <v>194</v>
      </c>
      <c r="G11" s="4">
        <v>259</v>
      </c>
      <c r="H11" s="21">
        <v>331</v>
      </c>
      <c r="I11" s="21">
        <v>561</v>
      </c>
      <c r="J11" s="21">
        <v>532</v>
      </c>
      <c r="K11" s="21">
        <v>236</v>
      </c>
      <c r="L11" s="21">
        <v>120</v>
      </c>
      <c r="M11" s="21">
        <v>585</v>
      </c>
      <c r="N11" s="21">
        <v>439</v>
      </c>
      <c r="O11" s="21">
        <v>55</v>
      </c>
      <c r="P11" s="21">
        <v>492</v>
      </c>
      <c r="Q11" s="21">
        <v>298</v>
      </c>
      <c r="R11" s="21">
        <v>263</v>
      </c>
      <c r="S11" s="29">
        <f>SUM(B11:R11)</f>
        <v>6424</v>
      </c>
      <c r="U11" s="10" t="s">
        <v>40</v>
      </c>
      <c r="V11" s="10">
        <v>3388</v>
      </c>
    </row>
    <row r="12" spans="1:22" ht="15.75">
      <c r="A12" s="26">
        <v>43466</v>
      </c>
      <c r="B12" s="4">
        <v>234</v>
      </c>
      <c r="C12" s="4">
        <v>449</v>
      </c>
      <c r="D12" s="21">
        <v>196</v>
      </c>
      <c r="E12" s="21"/>
      <c r="F12" s="4">
        <v>145</v>
      </c>
      <c r="G12" s="4">
        <v>296</v>
      </c>
      <c r="H12" s="21">
        <v>276</v>
      </c>
      <c r="I12" s="21">
        <v>251</v>
      </c>
      <c r="J12" s="21">
        <v>244</v>
      </c>
      <c r="K12" s="21">
        <v>179</v>
      </c>
      <c r="L12" s="21">
        <v>60</v>
      </c>
      <c r="M12" s="21">
        <v>341</v>
      </c>
      <c r="N12" s="21">
        <v>273</v>
      </c>
      <c r="O12" s="21">
        <v>52</v>
      </c>
      <c r="P12" s="21">
        <v>514</v>
      </c>
      <c r="Q12" s="21">
        <v>248</v>
      </c>
      <c r="R12" s="21">
        <v>293</v>
      </c>
      <c r="S12" s="21">
        <f>SUM(B12:R12)</f>
        <v>4051</v>
      </c>
      <c r="U12" s="10" t="s">
        <v>41</v>
      </c>
      <c r="V12" s="10">
        <v>2815</v>
      </c>
    </row>
    <row r="13" spans="1:22" ht="15.75">
      <c r="A13" s="1"/>
      <c r="B13" s="1"/>
      <c r="C13" s="1"/>
      <c r="D13" s="1"/>
      <c r="E13" s="1"/>
      <c r="F13" s="1"/>
      <c r="G13" s="1"/>
      <c r="H13" s="1"/>
      <c r="I13" s="1"/>
      <c r="U13" s="10" t="s">
        <v>42</v>
      </c>
      <c r="V13" s="10">
        <v>2796</v>
      </c>
    </row>
    <row r="14" spans="1:22" ht="15.75">
      <c r="A14" s="27">
        <v>43132</v>
      </c>
      <c r="B14" s="4">
        <v>327</v>
      </c>
      <c r="C14" s="4">
        <v>391</v>
      </c>
      <c r="D14" s="21">
        <v>207</v>
      </c>
      <c r="E14" s="21">
        <v>477</v>
      </c>
      <c r="F14" s="4">
        <v>129</v>
      </c>
      <c r="G14" s="4">
        <v>197</v>
      </c>
      <c r="H14" s="21">
        <v>197</v>
      </c>
      <c r="I14" s="21">
        <v>395</v>
      </c>
      <c r="J14" s="21">
        <v>412</v>
      </c>
      <c r="K14" s="21">
        <v>137</v>
      </c>
      <c r="L14" s="21">
        <v>36</v>
      </c>
      <c r="M14" s="21">
        <v>308</v>
      </c>
      <c r="N14" s="21">
        <v>318</v>
      </c>
      <c r="O14" s="21">
        <v>39</v>
      </c>
      <c r="P14" s="21">
        <v>315</v>
      </c>
      <c r="Q14" s="21">
        <v>327</v>
      </c>
      <c r="R14" s="21">
        <v>332</v>
      </c>
      <c r="S14" s="29">
        <f>SUM(B14:R14)</f>
        <v>4544</v>
      </c>
      <c r="U14" s="10" t="s">
        <v>43</v>
      </c>
      <c r="V14" s="10">
        <v>2806</v>
      </c>
    </row>
    <row r="15" spans="1:22">
      <c r="U15" s="10" t="s">
        <v>44</v>
      </c>
      <c r="V15" s="10">
        <v>3389</v>
      </c>
    </row>
    <row r="16" spans="1:22" ht="15.75">
      <c r="A16" s="27">
        <v>43160</v>
      </c>
      <c r="B16" s="4">
        <v>318</v>
      </c>
      <c r="C16" s="4">
        <v>558</v>
      </c>
      <c r="D16" s="21">
        <v>147</v>
      </c>
      <c r="E16" s="21">
        <v>536</v>
      </c>
      <c r="F16" s="4">
        <v>147</v>
      </c>
      <c r="G16" s="4">
        <v>220</v>
      </c>
      <c r="H16" s="21">
        <v>231</v>
      </c>
      <c r="I16" s="21">
        <v>415</v>
      </c>
      <c r="J16" s="21">
        <v>337</v>
      </c>
      <c r="K16" s="21">
        <v>201</v>
      </c>
      <c r="L16" s="21">
        <v>59</v>
      </c>
      <c r="M16" s="21">
        <v>314</v>
      </c>
      <c r="N16" s="21">
        <v>376</v>
      </c>
      <c r="O16" s="21">
        <v>43</v>
      </c>
      <c r="P16" s="21">
        <v>346</v>
      </c>
      <c r="Q16" s="21">
        <v>298</v>
      </c>
      <c r="R16" s="21">
        <v>323</v>
      </c>
      <c r="S16" s="29">
        <f>SUM(B16:R16)</f>
        <v>4869</v>
      </c>
      <c r="V16" s="30">
        <f>SUM(V4:V15)</f>
        <v>49968</v>
      </c>
    </row>
    <row r="18" spans="1:19" ht="15.75">
      <c r="A18" s="27">
        <v>43191</v>
      </c>
      <c r="B18" s="4">
        <v>364</v>
      </c>
      <c r="C18" s="4">
        <v>520</v>
      </c>
      <c r="D18" s="21">
        <v>117</v>
      </c>
      <c r="E18" s="21">
        <v>572</v>
      </c>
      <c r="F18" s="4">
        <v>245</v>
      </c>
      <c r="G18" s="4">
        <v>251</v>
      </c>
      <c r="H18" s="21">
        <v>313</v>
      </c>
      <c r="I18" s="21">
        <v>448</v>
      </c>
      <c r="J18" s="21">
        <v>366</v>
      </c>
      <c r="K18" s="21">
        <v>266</v>
      </c>
      <c r="L18" s="21">
        <v>67</v>
      </c>
      <c r="M18" s="21">
        <v>426</v>
      </c>
      <c r="N18" s="21">
        <v>350</v>
      </c>
      <c r="O18" s="21">
        <v>51</v>
      </c>
      <c r="P18" s="21">
        <v>406</v>
      </c>
      <c r="Q18" s="21">
        <v>390</v>
      </c>
      <c r="R18" s="21">
        <v>347</v>
      </c>
      <c r="S18" s="29">
        <f>SUM(B18:R18)</f>
        <v>5499</v>
      </c>
    </row>
    <row r="20" spans="1:19" ht="15.75">
      <c r="A20" s="27">
        <v>43221</v>
      </c>
      <c r="B20" s="4">
        <v>337</v>
      </c>
      <c r="C20" s="4">
        <v>571</v>
      </c>
      <c r="D20" s="21">
        <v>177</v>
      </c>
      <c r="E20" s="21">
        <v>595</v>
      </c>
      <c r="F20" s="4">
        <v>209</v>
      </c>
      <c r="G20" s="4">
        <v>229</v>
      </c>
      <c r="H20" s="21">
        <v>347</v>
      </c>
      <c r="I20" s="21">
        <v>404</v>
      </c>
      <c r="J20" s="21">
        <v>344</v>
      </c>
      <c r="K20" s="21">
        <v>319</v>
      </c>
      <c r="L20" s="21">
        <v>72</v>
      </c>
      <c r="M20" s="21">
        <v>478</v>
      </c>
      <c r="N20" s="21">
        <v>266</v>
      </c>
      <c r="O20" s="21">
        <v>31</v>
      </c>
      <c r="P20" s="21">
        <v>348</v>
      </c>
      <c r="Q20" s="21">
        <v>415</v>
      </c>
      <c r="R20" s="21">
        <v>263</v>
      </c>
      <c r="S20" s="29">
        <f>SUM(B20:R20)</f>
        <v>5405</v>
      </c>
    </row>
    <row r="22" spans="1:19" ht="15.75">
      <c r="A22" s="27">
        <v>43252</v>
      </c>
      <c r="B22" s="4">
        <v>359</v>
      </c>
      <c r="C22" s="4">
        <v>501</v>
      </c>
      <c r="D22" s="21">
        <v>207</v>
      </c>
      <c r="E22" s="21">
        <v>333</v>
      </c>
      <c r="F22" s="4">
        <v>200</v>
      </c>
      <c r="G22" s="4">
        <v>93</v>
      </c>
      <c r="H22" s="21">
        <v>252</v>
      </c>
      <c r="I22" s="21">
        <v>326</v>
      </c>
      <c r="J22" s="21">
        <v>329</v>
      </c>
      <c r="K22" s="21">
        <v>239</v>
      </c>
      <c r="L22" s="21">
        <v>107</v>
      </c>
      <c r="M22" s="21">
        <v>395</v>
      </c>
      <c r="N22" s="21">
        <v>305</v>
      </c>
      <c r="O22" s="21">
        <v>64</v>
      </c>
      <c r="P22" s="21">
        <v>307</v>
      </c>
      <c r="Q22" s="21">
        <v>228</v>
      </c>
      <c r="R22" s="21">
        <v>310</v>
      </c>
      <c r="S22" s="29">
        <f>SUM(B22:R22)</f>
        <v>4555</v>
      </c>
    </row>
    <row r="24" spans="1:19" ht="15.75">
      <c r="A24" s="27">
        <v>43282</v>
      </c>
      <c r="B24" s="4">
        <v>236</v>
      </c>
      <c r="C24" s="4">
        <v>378</v>
      </c>
      <c r="D24" s="21">
        <v>121</v>
      </c>
      <c r="E24" s="21"/>
      <c r="F24" s="4">
        <v>143</v>
      </c>
      <c r="G24" s="4">
        <v>203</v>
      </c>
      <c r="H24" s="21">
        <v>255</v>
      </c>
      <c r="I24" s="21">
        <v>318</v>
      </c>
      <c r="J24" s="21">
        <v>277</v>
      </c>
      <c r="K24" s="21">
        <v>170</v>
      </c>
      <c r="L24" s="21">
        <v>105</v>
      </c>
      <c r="M24" s="21">
        <v>292</v>
      </c>
      <c r="N24" s="21">
        <v>345</v>
      </c>
      <c r="O24" s="21">
        <v>79</v>
      </c>
      <c r="P24" s="21">
        <v>292</v>
      </c>
      <c r="Q24" s="21">
        <v>116</v>
      </c>
      <c r="R24" s="21">
        <v>148</v>
      </c>
      <c r="S24" s="29">
        <f>SUM(B24:R24)</f>
        <v>3478</v>
      </c>
    </row>
    <row r="26" spans="1:19" ht="15.75">
      <c r="A26" s="27">
        <v>43313</v>
      </c>
      <c r="B26" s="4">
        <v>215</v>
      </c>
      <c r="C26" s="4">
        <v>422</v>
      </c>
      <c r="D26" s="21">
        <v>120</v>
      </c>
      <c r="E26" s="21">
        <v>187</v>
      </c>
      <c r="F26" s="4">
        <v>133</v>
      </c>
      <c r="G26" s="4">
        <v>168</v>
      </c>
      <c r="H26" s="21">
        <v>177</v>
      </c>
      <c r="I26" s="21">
        <v>285</v>
      </c>
      <c r="J26" s="21">
        <v>318</v>
      </c>
      <c r="K26" s="21">
        <v>134</v>
      </c>
      <c r="L26" s="21">
        <v>45</v>
      </c>
      <c r="M26" s="21">
        <v>260</v>
      </c>
      <c r="N26" s="21">
        <v>232</v>
      </c>
      <c r="O26" s="21">
        <v>28</v>
      </c>
      <c r="P26" s="21">
        <v>288</v>
      </c>
      <c r="Q26" s="21">
        <v>180</v>
      </c>
      <c r="R26" s="21">
        <v>196</v>
      </c>
      <c r="S26" s="29">
        <f>SUM(B26:R26)</f>
        <v>3388</v>
      </c>
    </row>
    <row r="28" spans="1:19" ht="15.75">
      <c r="A28" s="27">
        <v>43344</v>
      </c>
      <c r="B28" s="4">
        <v>239</v>
      </c>
      <c r="C28" s="4">
        <v>375</v>
      </c>
      <c r="D28" s="21">
        <v>98</v>
      </c>
      <c r="E28" s="21"/>
      <c r="F28" s="4">
        <v>90</v>
      </c>
      <c r="G28" s="4">
        <v>153</v>
      </c>
      <c r="H28" s="21">
        <v>183</v>
      </c>
      <c r="I28" s="21">
        <v>241</v>
      </c>
      <c r="J28" s="21">
        <v>192</v>
      </c>
      <c r="K28" s="21">
        <v>132</v>
      </c>
      <c r="L28" s="21">
        <v>45</v>
      </c>
      <c r="M28" s="21">
        <v>266</v>
      </c>
      <c r="N28" s="21">
        <v>189</v>
      </c>
      <c r="O28" s="21">
        <v>35</v>
      </c>
      <c r="P28" s="21">
        <v>314</v>
      </c>
      <c r="Q28" s="21">
        <v>137</v>
      </c>
      <c r="R28" s="21">
        <v>126</v>
      </c>
      <c r="S28" s="29">
        <f>SUM(B28:R28)</f>
        <v>2815</v>
      </c>
    </row>
    <row r="30" spans="1:19">
      <c r="S30">
        <v>73970</v>
      </c>
    </row>
    <row r="31" spans="1:19">
      <c r="S31">
        <f>S30/16</f>
        <v>4623.125</v>
      </c>
    </row>
    <row r="32" spans="1:19">
      <c r="F32">
        <v>30000</v>
      </c>
      <c r="G32">
        <v>30000</v>
      </c>
    </row>
    <row r="33" spans="6:8">
      <c r="F33">
        <v>30000</v>
      </c>
      <c r="G33">
        <v>30000</v>
      </c>
    </row>
    <row r="34" spans="6:8">
      <c r="F34">
        <v>30000</v>
      </c>
      <c r="G34">
        <v>30000</v>
      </c>
    </row>
    <row r="35" spans="6:8">
      <c r="F35">
        <v>30000</v>
      </c>
      <c r="G35">
        <f>SUM(G32:G34)</f>
        <v>90000</v>
      </c>
      <c r="H35">
        <f>G35/16</f>
        <v>5625</v>
      </c>
    </row>
    <row r="36" spans="6:8">
      <c r="F36">
        <f>SUM(F32:F35)</f>
        <v>120000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6"/>
  <sheetViews>
    <sheetView workbookViewId="0">
      <selection activeCell="F27" sqref="F27"/>
    </sheetView>
  </sheetViews>
  <sheetFormatPr baseColWidth="10" defaultRowHeight="15"/>
  <cols>
    <col min="8" max="8" width="11" bestFit="1" customWidth="1"/>
  </cols>
  <sheetData>
    <row r="3" spans="2:20" ht="31.5">
      <c r="B3" s="25"/>
      <c r="C3" s="24" t="s">
        <v>13</v>
      </c>
      <c r="D3" s="24" t="s">
        <v>29</v>
      </c>
      <c r="E3" s="24" t="s">
        <v>8</v>
      </c>
      <c r="F3" s="24" t="s">
        <v>30</v>
      </c>
      <c r="G3" s="24" t="s">
        <v>19</v>
      </c>
      <c r="H3" s="24" t="s">
        <v>16</v>
      </c>
      <c r="I3" s="24" t="s">
        <v>9</v>
      </c>
      <c r="J3" s="24" t="s">
        <v>7</v>
      </c>
      <c r="K3" s="24" t="s">
        <v>11</v>
      </c>
      <c r="L3" s="24" t="s">
        <v>15</v>
      </c>
      <c r="M3" s="24" t="s">
        <v>17</v>
      </c>
      <c r="N3" s="24" t="s">
        <v>14</v>
      </c>
      <c r="O3" s="24" t="s">
        <v>18</v>
      </c>
      <c r="P3" s="24" t="s">
        <v>32</v>
      </c>
      <c r="Q3" s="24" t="s">
        <v>12</v>
      </c>
      <c r="R3" s="24" t="s">
        <v>10</v>
      </c>
      <c r="S3" s="24" t="s">
        <v>33</v>
      </c>
      <c r="T3" s="24" t="s">
        <v>22</v>
      </c>
    </row>
    <row r="4" spans="2:20" ht="15.75">
      <c r="B4" s="26">
        <v>43009</v>
      </c>
      <c r="C4" s="4">
        <v>452</v>
      </c>
      <c r="D4" s="4">
        <v>951</v>
      </c>
      <c r="E4" s="4">
        <v>248</v>
      </c>
      <c r="F4" s="4">
        <v>767</v>
      </c>
      <c r="G4" s="4">
        <v>224</v>
      </c>
      <c r="H4" s="4">
        <v>351</v>
      </c>
      <c r="I4" s="4">
        <v>210</v>
      </c>
      <c r="J4" s="4">
        <v>569</v>
      </c>
      <c r="K4" s="4">
        <v>724</v>
      </c>
      <c r="L4" s="4">
        <v>261</v>
      </c>
      <c r="M4" s="4">
        <v>81</v>
      </c>
      <c r="N4" s="4">
        <v>481</v>
      </c>
      <c r="O4" s="4">
        <v>394</v>
      </c>
      <c r="P4" s="4">
        <v>27</v>
      </c>
      <c r="Q4" s="4">
        <v>388</v>
      </c>
      <c r="R4" s="4">
        <v>708</v>
      </c>
      <c r="S4" s="4">
        <v>474</v>
      </c>
      <c r="T4" s="28">
        <f>SUM(C4:S4)</f>
        <v>7310</v>
      </c>
    </row>
    <row r="5" spans="2:20" ht="15.75">
      <c r="B5" s="27">
        <v>43374</v>
      </c>
      <c r="C5" s="5">
        <v>173</v>
      </c>
      <c r="D5" s="5">
        <v>353</v>
      </c>
      <c r="E5" s="5">
        <v>125</v>
      </c>
      <c r="F5" s="5"/>
      <c r="G5" s="5">
        <v>101</v>
      </c>
      <c r="H5" s="5">
        <v>169</v>
      </c>
      <c r="I5" s="5">
        <v>150</v>
      </c>
      <c r="J5" s="5">
        <v>240</v>
      </c>
      <c r="K5" s="5">
        <v>211</v>
      </c>
      <c r="L5" s="5">
        <v>167</v>
      </c>
      <c r="M5" s="5">
        <v>40</v>
      </c>
      <c r="N5" s="5">
        <v>294</v>
      </c>
      <c r="O5" s="5">
        <v>134</v>
      </c>
      <c r="P5" s="5">
        <v>24</v>
      </c>
      <c r="Q5" s="5">
        <v>306</v>
      </c>
      <c r="R5" s="5">
        <v>172</v>
      </c>
      <c r="S5" s="5">
        <v>137</v>
      </c>
      <c r="T5" s="5">
        <f>SUM(C5:S5)</f>
        <v>2796</v>
      </c>
    </row>
    <row r="10" spans="2:20" ht="15.75">
      <c r="C10" s="24" t="s">
        <v>13</v>
      </c>
      <c r="G10" s="31" t="s">
        <v>42</v>
      </c>
      <c r="H10" s="31"/>
    </row>
    <row r="11" spans="2:20" ht="15.75">
      <c r="C11" s="24" t="s">
        <v>29</v>
      </c>
      <c r="F11" s="32"/>
      <c r="G11" t="s">
        <v>46</v>
      </c>
      <c r="H11">
        <v>7310</v>
      </c>
    </row>
    <row r="12" spans="2:20" ht="15.75">
      <c r="C12" s="24" t="s">
        <v>8</v>
      </c>
      <c r="F12" s="32"/>
      <c r="G12" t="s">
        <v>47</v>
      </c>
      <c r="H12">
        <v>2796</v>
      </c>
    </row>
    <row r="13" spans="2:20" ht="15.75">
      <c r="C13" s="24" t="s">
        <v>30</v>
      </c>
    </row>
    <row r="14" spans="2:20" ht="15.75">
      <c r="C14" s="24" t="s">
        <v>19</v>
      </c>
    </row>
    <row r="15" spans="2:20" ht="31.5">
      <c r="C15" s="24" t="s">
        <v>16</v>
      </c>
    </row>
    <row r="16" spans="2:20" ht="15.75">
      <c r="C16" s="24" t="s">
        <v>9</v>
      </c>
    </row>
    <row r="17" spans="3:3" ht="15.75">
      <c r="C17" s="24" t="s">
        <v>7</v>
      </c>
    </row>
    <row r="18" spans="3:3" ht="15.75">
      <c r="C18" s="24" t="s">
        <v>11</v>
      </c>
    </row>
    <row r="19" spans="3:3" ht="15.75">
      <c r="C19" s="24" t="s">
        <v>15</v>
      </c>
    </row>
    <row r="20" spans="3:3" ht="15.75">
      <c r="C20" s="24" t="s">
        <v>17</v>
      </c>
    </row>
    <row r="21" spans="3:3" ht="15.75">
      <c r="C21" s="24" t="s">
        <v>14</v>
      </c>
    </row>
    <row r="22" spans="3:3" ht="15.75">
      <c r="C22" s="24" t="s">
        <v>18</v>
      </c>
    </row>
    <row r="23" spans="3:3" ht="15.75">
      <c r="C23" s="24" t="s">
        <v>32</v>
      </c>
    </row>
    <row r="24" spans="3:3" ht="15.75">
      <c r="C24" s="24" t="s">
        <v>12</v>
      </c>
    </row>
    <row r="25" spans="3:3" ht="15.75">
      <c r="C25" s="24" t="s">
        <v>10</v>
      </c>
    </row>
    <row r="26" spans="3:3" ht="15.75">
      <c r="C26" s="24" t="s">
        <v>33</v>
      </c>
    </row>
  </sheetData>
  <mergeCells count="2">
    <mergeCell ref="G10:H10"/>
    <mergeCell ref="F11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Hoja1 (2)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Mercadeo</dc:creator>
  <cp:lastModifiedBy>Mercadeo</cp:lastModifiedBy>
  <dcterms:created xsi:type="dcterms:W3CDTF">2018-04-10T13:36:29Z</dcterms:created>
  <dcterms:modified xsi:type="dcterms:W3CDTF">2019-03-13T20:59:12Z</dcterms:modified>
</cp:coreProperties>
</file>